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VRTIĆ\FIN. PLANOVI I REBALANSI\"/>
    </mc:Choice>
  </mc:AlternateContent>
  <xr:revisionPtr revIDLastSave="0" documentId="13_ncr:1_{AAE20E3C-1E88-49EF-9CB7-3E543BACBA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, OPĆI I POSEBNI DIO" sheetId="1" r:id="rId1"/>
    <sheet name="List1" sheetId="2" r:id="rId2"/>
  </sheets>
  <definedNames>
    <definedName name="_xlnm.Print_Area" localSheetId="0">'SAŽETAK, OPĆI I POSEBNI DIO'!$A$1:$I$184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9" i="1" l="1"/>
  <c r="I176" i="1" l="1"/>
  <c r="H176" i="1"/>
  <c r="G176" i="1"/>
  <c r="F176" i="1"/>
  <c r="E176" i="1"/>
  <c r="E121" i="1"/>
  <c r="E116" i="1"/>
  <c r="G36" i="1" l="1"/>
  <c r="E162" i="1"/>
  <c r="E150" i="1"/>
  <c r="I95" i="1" l="1"/>
  <c r="I94" i="1" s="1"/>
  <c r="H95" i="1"/>
  <c r="H94" i="1" s="1"/>
  <c r="G95" i="1"/>
  <c r="G94" i="1" s="1"/>
  <c r="F95" i="1"/>
  <c r="F94" i="1" s="1"/>
  <c r="E95" i="1"/>
  <c r="E94" i="1" s="1"/>
  <c r="I92" i="1"/>
  <c r="I91" i="1" s="1"/>
  <c r="H92" i="1"/>
  <c r="H91" i="1" s="1"/>
  <c r="G92" i="1"/>
  <c r="G91" i="1" s="1"/>
  <c r="F92" i="1"/>
  <c r="F91" i="1" s="1"/>
  <c r="E92" i="1"/>
  <c r="E91" i="1" s="1"/>
  <c r="F19" i="1"/>
  <c r="I179" i="1" l="1"/>
  <c r="H179" i="1"/>
  <c r="G179" i="1"/>
  <c r="F179" i="1"/>
  <c r="E179" i="1"/>
  <c r="E170" i="1"/>
  <c r="E160" i="1"/>
  <c r="E143" i="1"/>
  <c r="E138" i="1"/>
  <c r="E135" i="1"/>
  <c r="E133" i="1"/>
  <c r="E131" i="1"/>
  <c r="E109" i="1"/>
  <c r="E107" i="1"/>
  <c r="E105" i="1"/>
  <c r="E103" i="1" l="1"/>
  <c r="G39" i="1" l="1"/>
</calcChain>
</file>

<file path=xl/sharedStrings.xml><?xml version="1.0" encoding="utf-8"?>
<sst xmlns="http://schemas.openxmlformats.org/spreadsheetml/2006/main" count="207" uniqueCount="122">
  <si>
    <t>PRIHODI POSLOVANJA</t>
  </si>
  <si>
    <t>RASHODI ZA NABAVU NEFINANCIJSKE IMOVINE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</si>
  <si>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</si>
  <si>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</si>
  <si>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</si>
  <si>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</si>
  <si>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</si>
  <si>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</si>
  <si>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</si>
  <si>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</si>
  <si>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</si>
  <si>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</si>
  <si>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Opći prihodi i primici</t>
  </si>
  <si>
    <t>RASHODI POSLOVANJA</t>
  </si>
  <si>
    <t>Naziv rashoda</t>
  </si>
  <si>
    <t>Rashodi za zaposlene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</si>
  <si>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</si>
  <si>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</si>
  <si>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</si>
  <si>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</si>
  <si>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</si>
  <si>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</si>
  <si>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</si>
  <si>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</si>
  <si>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</si>
  <si>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</si>
  <si>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</si>
  <si>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</si>
  <si>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</si>
  <si>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</si>
  <si>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A) SAŽETAK RAČUNA PRIHODA I RASHODA</t>
  </si>
  <si>
    <t>B) SAŽETAK RAČUNA FINANCIRANJA</t>
  </si>
  <si>
    <t>UKUPAN DONOS VIŠKA / MANJKA IZ PRETHODNE(IH) GODINE***</t>
  </si>
  <si>
    <t>Pomoći iz inozemstva i od subjekata unutar općeg proračuna</t>
  </si>
  <si>
    <t>Prihodi iz nadležnog proračuna i od HZZO-a temeljem ugovornih obveza</t>
  </si>
  <si>
    <t>Ostali prihodi za posebne namjene</t>
  </si>
  <si>
    <t>Rashodi za nabavu proizvedene dugotrajne imovine</t>
  </si>
  <si>
    <t>C) PRENESENI VIŠAK ILI PRENESENI MANJAK I VIŠEGODIŠNJI PLAN URAVNOTEŽENJA</t>
  </si>
  <si>
    <t>Naziv</t>
  </si>
  <si>
    <t>09 Obrazovanje</t>
  </si>
  <si>
    <t>091 Predškolsko i osnovno obrazovanje</t>
  </si>
  <si>
    <t>0911 Predškolsko obrazovanje</t>
  </si>
  <si>
    <t>Financijski rashodi</t>
  </si>
  <si>
    <t>Prihodi od upravnih i administrativnih pristojbi-participacija roditelja</t>
  </si>
  <si>
    <t>Plaće (bruto)</t>
  </si>
  <si>
    <t>Ostali rashodi za zaposlene</t>
  </si>
  <si>
    <t>Plaće za redovan rad - bruto</t>
  </si>
  <si>
    <t>Ostali rashodi za zaposlene - nagrade, darovi, regres, ostalo</t>
  </si>
  <si>
    <t>Doprinosi na plaće</t>
  </si>
  <si>
    <t>Doprinos za obvezno zdravstveno osiguranje</t>
  </si>
  <si>
    <t>Naknade troškova zaposlenima</t>
  </si>
  <si>
    <t>Službena putovanja</t>
  </si>
  <si>
    <t>Naknade za prijevoz, rad na terenu i odvojeni život</t>
  </si>
  <si>
    <t>Stručno usavršavanje zaposlenika</t>
  </si>
  <si>
    <t>Ostale naknade troškova zaposlenicima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</si>
  <si>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</si>
  <si>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</si>
  <si>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</si>
  <si>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</si>
  <si>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</si>
  <si>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</si>
  <si>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</si>
  <si>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</si>
  <si>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REDOVNA DJELATNOST DJEČJEG VRTIĆA</t>
  </si>
  <si>
    <t>PROGRAM P000001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</si>
  <si>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</si>
  <si>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</si>
  <si>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</si>
  <si>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</si>
  <si>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</si>
  <si>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</si>
  <si>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</si>
  <si>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</si>
  <si>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</si>
  <si>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</si>
  <si>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</si>
  <si>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</si>
  <si>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</si>
  <si>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</si>
  <si>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</si>
  <si>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financijski rashodi</t>
  </si>
  <si>
    <t>Bankarske usluge i usluge platnog prometa</t>
  </si>
  <si>
    <t>Izvor financiranja    11</t>
  </si>
  <si>
    <t>Ostali prihodi za posebne namjene - učešće roditelja u cijeni vrtića</t>
  </si>
  <si>
    <t>Postrojenja i oprema</t>
  </si>
  <si>
    <t>Uređaji, strojevi i oprema za ostale namjene</t>
  </si>
  <si>
    <t>URBROJ:</t>
  </si>
  <si>
    <t>KLASA:</t>
  </si>
  <si>
    <t>Ostale usluge</t>
  </si>
  <si>
    <t>Opći prihodi i primici - prihodi od nadležnog proračuna iz ekonomske cijene</t>
  </si>
  <si>
    <t>DJELATNOST DJEČJEG VRTIĆA</t>
  </si>
  <si>
    <t>Upravno vijeće</t>
  </si>
  <si>
    <t>predsjednica Upravnog vijeća</t>
  </si>
  <si>
    <t>DJEČJI VRTIĆ POTOČIĆ BELAJSKE POLJICE</t>
  </si>
  <si>
    <t>Belajske Poljice 105 B</t>
  </si>
  <si>
    <t>Prihodi od pruž. Usluga</t>
  </si>
  <si>
    <t>Rashodi za nabavu neproizvedene dugotrajne imovine</t>
  </si>
  <si>
    <t>Aktivnost A1000001</t>
  </si>
  <si>
    <t>Prihodi od financijske imovine</t>
  </si>
  <si>
    <t xml:space="preserve"> </t>
  </si>
  <si>
    <t xml:space="preserve">PRIHODI UKUPNO               </t>
  </si>
  <si>
    <t xml:space="preserve">PRIHODI POSLOVANJA      </t>
  </si>
  <si>
    <t xml:space="preserve">PRIHODI OD PRODAJE NEFINANCIJSKE IMOVINE    </t>
  </si>
  <si>
    <t xml:space="preserve">RASHODI UKUPNO             </t>
  </si>
  <si>
    <t xml:space="preserve">RASHODI  POSLOVANJA    </t>
  </si>
  <si>
    <t xml:space="preserve">RAZLIKA - VIŠAK / MANJAK  </t>
  </si>
  <si>
    <t xml:space="preserve">RASHODI ZA NABAVU NEFINANCIJSKE IMOVINE  </t>
  </si>
  <si>
    <t>Tekuće pomoći iza drž. proračuna proračunskim korisnicima</t>
  </si>
  <si>
    <t>Projekcija 
za 2027.</t>
  </si>
  <si>
    <t>400-02/25-01/02</t>
  </si>
  <si>
    <t>2133-6-1-02-25-1</t>
  </si>
  <si>
    <t xml:space="preserve">Belajske Poljice 29.12.2025. </t>
  </si>
  <si>
    <t>FINANCIJSKI PLAN DJEČJEG VRTIĆA "POTOČIĆ" BELAJSKE POLJICE  ZA 2026. GODINU I PROJEKCIJE ZA 2027. I 2028. GODINU</t>
  </si>
  <si>
    <t>Izvršenje 2024.**</t>
  </si>
  <si>
    <t>Plan 2025.**</t>
  </si>
  <si>
    <t>Plan za 2026.</t>
  </si>
  <si>
    <t>Projekcija 
za 2028.</t>
  </si>
  <si>
    <t>Izvršenje 2024.</t>
  </si>
  <si>
    <t>Plan 2025.</t>
  </si>
  <si>
    <t>Ivana Živčić Frketić</t>
  </si>
  <si>
    <t>Izvor financiranja    42</t>
  </si>
  <si>
    <t>Temeljem čl. 38. Zakon o proračunu ("Narodne novine", broj 144/21.), čl. 36. Zakona o ustanovama ("Narodne novine", broj 76/93, 29/97, 47/99, 35/08, 127/19) i čl. 42. Statuta Dječjeg vrtića "Potočić" Belajske Poljice, a sukladno Proračunu Općine Barilović za 2026. godinu, Upravno vijeće Dječjeg vrtića "Potočić" Belajske Poljice dana 29.12.2025.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</si>
</sst>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0" borderId="0" xfId="0" quotePrefix="1" applyFont="1" applyAlignment="1">
      <alignment horizontal="left" wrapText="1"/>
    </xf>
    <xf numFmtId="0" fontId="7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8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right" wrapText="1"/>
    </xf>
    <xf numFmtId="0" fontId="15" fillId="0" borderId="0" xfId="0" applyFont="1"/>
    <xf numFmtId="4" fontId="2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0" fontId="17" fillId="2" borderId="3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>
      <alignment horizontal="right" wrapText="1"/>
    </xf>
    <xf numFmtId="4" fontId="5" fillId="3" borderId="1" xfId="0" quotePrefix="1" applyNumberFormat="1" applyFont="1" applyFill="1" applyBorder="1" applyAlignment="1">
      <alignment horizontal="right"/>
    </xf>
    <xf numFmtId="4" fontId="0" fillId="0" borderId="0" xfId="0" applyNumberFormat="1"/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/>
    </xf>
    <xf numFmtId="0" fontId="0" fillId="2" borderId="0" xfId="0" applyFill="1"/>
    <xf numFmtId="0" fontId="17" fillId="2" borderId="3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 vertical="center" wrapText="1"/>
    </xf>
    <xf numFmtId="0" fontId="9" fillId="2" borderId="0" xfId="0" quotePrefix="1" applyFont="1" applyFill="1" applyAlignment="1">
      <alignment horizontal="left" vertical="center"/>
    </xf>
    <xf numFmtId="0" fontId="17" fillId="2" borderId="7" xfId="0" applyFont="1" applyFill="1" applyBorder="1" applyAlignment="1">
      <alignment horizontal="left" vertical="center"/>
    </xf>
    <xf numFmtId="4" fontId="18" fillId="2" borderId="8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wrapText="1" indent="1"/>
    </xf>
    <xf numFmtId="0" fontId="2" fillId="2" borderId="11" xfId="0" applyFont="1" applyFill="1" applyBorder="1" applyAlignment="1">
      <alignment horizontal="left" vertical="center" wrapText="1" inden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3" fillId="0" borderId="0" xfId="0" applyFont="1"/>
    <xf numFmtId="0" fontId="22" fillId="2" borderId="2" xfId="0" applyFont="1" applyFill="1" applyBorder="1" applyAlignment="1">
      <alignment horizontal="left" vertical="center" wrapText="1" indent="1"/>
    </xf>
    <xf numFmtId="0" fontId="22" fillId="2" borderId="4" xfId="0" applyFont="1" applyFill="1" applyBorder="1" applyAlignment="1">
      <alignment horizontal="left" vertical="center" wrapText="1" indent="1"/>
    </xf>
    <xf numFmtId="4" fontId="22" fillId="2" borderId="4" xfId="0" applyNumberFormat="1" applyFont="1" applyFill="1" applyBorder="1" applyAlignment="1">
      <alignment horizontal="right"/>
    </xf>
    <xf numFmtId="0" fontId="2" fillId="4" borderId="4" xfId="0" applyFont="1" applyFill="1" applyBorder="1" applyAlignment="1">
      <alignment horizontal="left" vertical="center" wrapText="1" indent="1"/>
    </xf>
    <xf numFmtId="0" fontId="2" fillId="4" borderId="4" xfId="0" applyFont="1" applyFill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right"/>
    </xf>
    <xf numFmtId="4" fontId="2" fillId="4" borderId="3" xfId="0" applyNumberFormat="1" applyFont="1" applyFill="1" applyBorder="1" applyAlignment="1">
      <alignment horizontal="right"/>
    </xf>
    <xf numFmtId="0" fontId="2" fillId="4" borderId="9" xfId="0" applyFont="1" applyFill="1" applyBorder="1" applyAlignment="1">
      <alignment horizontal="left" vertical="center" wrapText="1" indent="1"/>
    </xf>
    <xf numFmtId="0" fontId="2" fillId="4" borderId="9" xfId="0" applyFont="1" applyFill="1" applyBorder="1" applyAlignment="1">
      <alignment horizontal="left" vertical="center" wrapText="1"/>
    </xf>
    <xf numFmtId="4" fontId="2" fillId="4" borderId="9" xfId="0" applyNumberFormat="1" applyFont="1" applyFill="1" applyBorder="1" applyAlignment="1">
      <alignment horizontal="right"/>
    </xf>
    <xf numFmtId="4" fontId="2" fillId="4" borderId="6" xfId="0" applyNumberFormat="1" applyFont="1" applyFill="1" applyBorder="1" applyAlignment="1">
      <alignment horizontal="right"/>
    </xf>
    <xf numFmtId="4" fontId="2" fillId="4" borderId="6" xfId="0" applyNumberFormat="1" applyFont="1" applyFill="1" applyBorder="1" applyAlignment="1">
      <alignment horizontal="right" wrapText="1"/>
    </xf>
    <xf numFmtId="4" fontId="18" fillId="2" borderId="9" xfId="0" applyNumberFormat="1" applyFont="1" applyFill="1" applyBorder="1" applyAlignment="1">
      <alignment horizontal="right"/>
    </xf>
    <xf numFmtId="4" fontId="18" fillId="3" borderId="3" xfId="0" applyNumberFormat="1" applyFont="1" applyFill="1" applyBorder="1" applyAlignment="1">
      <alignment horizontal="right"/>
    </xf>
    <xf numFmtId="4" fontId="18" fillId="0" borderId="3" xfId="0" applyNumberFormat="1" applyFont="1" applyBorder="1" applyAlignment="1">
      <alignment horizontal="right"/>
    </xf>
    <xf numFmtId="0" fontId="17" fillId="3" borderId="1" xfId="0" applyFont="1" applyFill="1" applyBorder="1" applyAlignment="1">
      <alignment horizontal="left" vertical="center"/>
    </xf>
    <xf numFmtId="0" fontId="25" fillId="3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quotePrefix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1" xfId="0" quotePrefix="1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left" vertical="center" wrapText="1"/>
    </xf>
    <xf numFmtId="4" fontId="18" fillId="2" borderId="15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4" fontId="5" fillId="3" borderId="4" xfId="0" applyNumberFormat="1" applyFont="1" applyFill="1" applyBorder="1" applyAlignment="1">
      <alignment horizontal="right"/>
    </xf>
    <xf numFmtId="0" fontId="15" fillId="3" borderId="0" xfId="0" applyFont="1" applyFill="1"/>
    <xf numFmtId="4" fontId="14" fillId="2" borderId="4" xfId="0" applyNumberFormat="1" applyFont="1" applyFill="1" applyBorder="1" applyAlignment="1">
      <alignment horizontal="right"/>
    </xf>
    <xf numFmtId="4" fontId="14" fillId="2" borderId="3" xfId="0" applyNumberFormat="1" applyFont="1" applyFill="1" applyBorder="1" applyAlignment="1">
      <alignment horizontal="right"/>
    </xf>
    <xf numFmtId="0" fontId="19" fillId="2" borderId="0" xfId="0" applyFont="1" applyFill="1"/>
    <xf numFmtId="4" fontId="2" fillId="2" borderId="3" xfId="0" applyNumberFormat="1" applyFont="1" applyFill="1" applyBorder="1" applyAlignment="1">
      <alignment horizontal="right"/>
    </xf>
    <xf numFmtId="0" fontId="13" fillId="2" borderId="0" xfId="0" applyFont="1" applyFill="1"/>
    <xf numFmtId="0" fontId="5" fillId="5" borderId="1" xfId="0" quotePrefix="1" applyFont="1" applyFill="1" applyBorder="1" applyAlignment="1">
      <alignment horizontal="left" wrapText="1"/>
    </xf>
    <xf numFmtId="0" fontId="5" fillId="5" borderId="2" xfId="0" quotePrefix="1" applyFont="1" applyFill="1" applyBorder="1" applyAlignment="1">
      <alignment horizontal="left" wrapText="1"/>
    </xf>
    <xf numFmtId="0" fontId="5" fillId="5" borderId="2" xfId="0" quotePrefix="1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" fontId="5" fillId="6" borderId="1" xfId="0" quotePrefix="1" applyNumberFormat="1" applyFont="1" applyFill="1" applyBorder="1" applyAlignment="1">
      <alignment horizontal="right"/>
    </xf>
    <xf numFmtId="0" fontId="17" fillId="3" borderId="7" xfId="0" applyFont="1" applyFill="1" applyBorder="1" applyAlignment="1">
      <alignment horizontal="left" vertical="center"/>
    </xf>
    <xf numFmtId="4" fontId="18" fillId="3" borderId="8" xfId="0" applyNumberFormat="1" applyFont="1" applyFill="1" applyBorder="1" applyAlignment="1">
      <alignment horizontal="right"/>
    </xf>
    <xf numFmtId="0" fontId="2" fillId="2" borderId="14" xfId="0" applyFont="1" applyFill="1" applyBorder="1" applyAlignment="1">
      <alignment horizontal="left" vertical="center" wrapText="1" indent="1"/>
    </xf>
    <xf numFmtId="0" fontId="2" fillId="2" borderId="14" xfId="0" applyFont="1" applyFill="1" applyBorder="1" applyAlignment="1">
      <alignment horizontal="left" vertical="center" wrapText="1"/>
    </xf>
    <xf numFmtId="4" fontId="2" fillId="2" borderId="14" xfId="0" applyNumberFormat="1" applyFont="1" applyFill="1" applyBorder="1" applyAlignment="1">
      <alignment horizontal="right"/>
    </xf>
    <xf numFmtId="4" fontId="2" fillId="2" borderId="14" xfId="0" applyNumberFormat="1" applyFont="1" applyFill="1" applyBorder="1" applyAlignment="1">
      <alignment horizontal="right" wrapText="1"/>
    </xf>
    <xf numFmtId="0" fontId="15" fillId="2" borderId="0" xfId="0" applyFont="1" applyFill="1"/>
    <xf numFmtId="0" fontId="24" fillId="2" borderId="1" xfId="0" applyFont="1" applyFill="1" applyBorder="1"/>
    <xf numFmtId="0" fontId="24" fillId="2" borderId="2" xfId="0" applyFont="1" applyFill="1" applyBorder="1" applyAlignment="1">
      <alignment horizontal="center"/>
    </xf>
    <xf numFmtId="0" fontId="24" fillId="2" borderId="4" xfId="0" applyFont="1" applyFill="1" applyBorder="1"/>
    <xf numFmtId="0" fontId="24" fillId="2" borderId="3" xfId="0" applyFont="1" applyFill="1" applyBorder="1"/>
    <xf numFmtId="4" fontId="24" fillId="2" borderId="3" xfId="0" applyNumberFormat="1" applyFont="1" applyFill="1" applyBorder="1"/>
    <xf numFmtId="0" fontId="21" fillId="2" borderId="11" xfId="0" applyFont="1" applyFill="1" applyBorder="1"/>
    <xf numFmtId="0" fontId="21" fillId="2" borderId="10" xfId="0" applyFont="1" applyFill="1" applyBorder="1"/>
    <xf numFmtId="0" fontId="21" fillId="2" borderId="9" xfId="0" applyFont="1" applyFill="1" applyBorder="1"/>
    <xf numFmtId="0" fontId="21" fillId="2" borderId="6" xfId="0" applyFont="1" applyFill="1" applyBorder="1"/>
    <xf numFmtId="4" fontId="21" fillId="2" borderId="6" xfId="0" applyNumberFormat="1" applyFont="1" applyFill="1" applyBorder="1"/>
    <xf numFmtId="4" fontId="22" fillId="2" borderId="3" xfId="0" applyNumberFormat="1" applyFont="1" applyFill="1" applyBorder="1" applyAlignment="1">
      <alignment horizontal="right"/>
    </xf>
    <xf numFmtId="0" fontId="10" fillId="7" borderId="3" xfId="0" applyFont="1" applyFill="1" applyBorder="1" applyAlignment="1">
      <alignment horizontal="left" vertical="center" wrapText="1"/>
    </xf>
    <xf numFmtId="4" fontId="5" fillId="7" borderId="4" xfId="0" applyNumberFormat="1" applyFont="1" applyFill="1" applyBorder="1" applyAlignment="1">
      <alignment horizontal="right"/>
    </xf>
    <xf numFmtId="0" fontId="15" fillId="7" borderId="0" xfId="0" applyFont="1" applyFill="1"/>
    <xf numFmtId="0" fontId="9" fillId="7" borderId="3" xfId="0" quotePrefix="1" applyFont="1" applyFill="1" applyBorder="1" applyAlignment="1">
      <alignment horizontal="left" vertical="center"/>
    </xf>
    <xf numFmtId="0" fontId="16" fillId="7" borderId="3" xfId="0" quotePrefix="1" applyFont="1" applyFill="1" applyBorder="1" applyAlignment="1">
      <alignment horizontal="left" vertical="center"/>
    </xf>
    <xf numFmtId="4" fontId="14" fillId="7" borderId="4" xfId="0" applyNumberFormat="1" applyFont="1" applyFill="1" applyBorder="1" applyAlignment="1">
      <alignment horizontal="right"/>
    </xf>
    <xf numFmtId="0" fontId="19" fillId="7" borderId="0" xfId="0" applyFont="1" applyFill="1"/>
    <xf numFmtId="0" fontId="10" fillId="7" borderId="3" xfId="0" quotePrefix="1" applyFont="1" applyFill="1" applyBorder="1" applyAlignment="1">
      <alignment horizontal="left" vertical="center"/>
    </xf>
    <xf numFmtId="0" fontId="10" fillId="7" borderId="3" xfId="0" quotePrefix="1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4" fontId="18" fillId="3" borderId="4" xfId="0" applyNumberFormat="1" applyFont="1" applyFill="1" applyBorder="1" applyAlignment="1">
      <alignment horizontal="right"/>
    </xf>
    <xf numFmtId="0" fontId="0" fillId="3" borderId="0" xfId="0" applyFill="1"/>
    <xf numFmtId="0" fontId="17" fillId="3" borderId="7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20" fillId="2" borderId="0" xfId="0" applyFont="1" applyFill="1"/>
    <xf numFmtId="0" fontId="17" fillId="7" borderId="7" xfId="0" applyFont="1" applyFill="1" applyBorder="1" applyAlignment="1">
      <alignment horizontal="left" vertical="center"/>
    </xf>
    <xf numFmtId="0" fontId="10" fillId="7" borderId="3" xfId="0" applyFont="1" applyFill="1" applyBorder="1" applyAlignment="1">
      <alignment vertical="center" wrapText="1"/>
    </xf>
    <xf numFmtId="4" fontId="18" fillId="7" borderId="8" xfId="0" applyNumberFormat="1" applyFont="1" applyFill="1" applyBorder="1" applyAlignment="1">
      <alignment horizontal="right"/>
    </xf>
    <xf numFmtId="0" fontId="0" fillId="7" borderId="0" xfId="0" applyFill="1"/>
    <xf numFmtId="0" fontId="9" fillId="2" borderId="7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4" fontId="28" fillId="2" borderId="8" xfId="0" applyNumberFormat="1" applyFont="1" applyFill="1" applyBorder="1" applyAlignment="1">
      <alignment horizontal="right"/>
    </xf>
    <xf numFmtId="4" fontId="2" fillId="2" borderId="8" xfId="0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horizontal="right" wrapText="1"/>
    </xf>
    <xf numFmtId="0" fontId="14" fillId="2" borderId="8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left" vertical="center" wrapText="1" indent="1"/>
    </xf>
    <xf numFmtId="0" fontId="22" fillId="7" borderId="1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vertical="center" wrapText="1"/>
    </xf>
    <xf numFmtId="0" fontId="22" fillId="7" borderId="4" xfId="0" applyFont="1" applyFill="1" applyBorder="1" applyAlignment="1">
      <alignment vertical="center" wrapText="1"/>
    </xf>
    <xf numFmtId="0" fontId="22" fillId="7" borderId="4" xfId="0" applyFont="1" applyFill="1" applyBorder="1" applyAlignment="1">
      <alignment horizontal="left" vertical="center" wrapText="1"/>
    </xf>
    <xf numFmtId="4" fontId="22" fillId="7" borderId="4" xfId="0" applyNumberFormat="1" applyFont="1" applyFill="1" applyBorder="1" applyAlignment="1">
      <alignment horizontal="right"/>
    </xf>
    <xf numFmtId="0" fontId="23" fillId="7" borderId="0" xfId="0" applyFont="1" applyFill="1"/>
    <xf numFmtId="0" fontId="5" fillId="7" borderId="1" xfId="0" applyFont="1" applyFill="1" applyBorder="1" applyAlignment="1">
      <alignment horizontal="left" vertical="center" wrapText="1" indent="1"/>
    </xf>
    <xf numFmtId="0" fontId="5" fillId="7" borderId="2" xfId="0" applyFont="1" applyFill="1" applyBorder="1" applyAlignment="1">
      <alignment horizontal="left" vertical="center" wrapText="1" indent="1"/>
    </xf>
    <xf numFmtId="0" fontId="5" fillId="7" borderId="4" xfId="0" applyFont="1" applyFill="1" applyBorder="1" applyAlignment="1">
      <alignment horizontal="left" vertical="center" wrapText="1" indent="1"/>
    </xf>
    <xf numFmtId="0" fontId="5" fillId="7" borderId="4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 indent="1"/>
    </xf>
    <xf numFmtId="0" fontId="2" fillId="7" borderId="2" xfId="0" applyFont="1" applyFill="1" applyBorder="1" applyAlignment="1">
      <alignment horizontal="left" vertical="center" wrapText="1" indent="1"/>
    </xf>
    <xf numFmtId="0" fontId="2" fillId="7" borderId="4" xfId="0" applyFont="1" applyFill="1" applyBorder="1" applyAlignment="1">
      <alignment horizontal="left" vertical="center" wrapText="1" indent="1"/>
    </xf>
    <xf numFmtId="0" fontId="2" fillId="7" borderId="4" xfId="0" applyFont="1" applyFill="1" applyBorder="1" applyAlignment="1">
      <alignment horizontal="left" vertical="center" wrapText="1"/>
    </xf>
    <xf numFmtId="4" fontId="2" fillId="7" borderId="4" xfId="0" applyNumberFormat="1" applyFont="1" applyFill="1" applyBorder="1" applyAlignment="1">
      <alignment horizontal="right"/>
    </xf>
    <xf numFmtId="4" fontId="2" fillId="7" borderId="3" xfId="0" applyNumberFormat="1" applyFont="1" applyFill="1" applyBorder="1" applyAlignment="1">
      <alignment horizontal="right"/>
    </xf>
    <xf numFmtId="0" fontId="22" fillId="7" borderId="2" xfId="0" applyFont="1" applyFill="1" applyBorder="1" applyAlignment="1">
      <alignment horizontal="left" vertical="center" wrapText="1" indent="1"/>
    </xf>
    <xf numFmtId="0" fontId="22" fillId="7" borderId="4" xfId="0" applyFont="1" applyFill="1" applyBorder="1" applyAlignment="1">
      <alignment horizontal="left" vertical="center" wrapText="1" indent="1"/>
    </xf>
    <xf numFmtId="0" fontId="20" fillId="7" borderId="0" xfId="0" applyFont="1" applyFill="1"/>
    <xf numFmtId="0" fontId="18" fillId="7" borderId="2" xfId="0" applyFont="1" applyFill="1" applyBorder="1" applyAlignment="1">
      <alignment horizontal="left" vertical="center" wrapText="1"/>
    </xf>
    <xf numFmtId="0" fontId="18" fillId="7" borderId="4" xfId="0" applyFont="1" applyFill="1" applyBorder="1" applyAlignment="1">
      <alignment horizontal="left" vertical="center" wrapText="1"/>
    </xf>
    <xf numFmtId="0" fontId="9" fillId="2" borderId="7" xfId="0" quotePrefix="1" applyFont="1" applyFill="1" applyBorder="1" applyAlignment="1">
      <alignment horizontal="left" vertical="center"/>
    </xf>
    <xf numFmtId="0" fontId="22" fillId="2" borderId="1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  <xf numFmtId="4" fontId="29" fillId="3" borderId="4" xfId="0" applyNumberFormat="1" applyFont="1" applyFill="1" applyBorder="1" applyAlignment="1">
      <alignment horizontal="right"/>
    </xf>
    <xf numFmtId="0" fontId="2" fillId="2" borderId="16" xfId="0" applyFont="1" applyFill="1" applyBorder="1" applyAlignment="1">
      <alignment horizontal="left" vertical="center" wrapText="1" indent="1"/>
    </xf>
    <xf numFmtId="0" fontId="2" fillId="2" borderId="17" xfId="0" applyFont="1" applyFill="1" applyBorder="1" applyAlignment="1">
      <alignment horizontal="left" vertical="center" wrapText="1" indent="1"/>
    </xf>
    <xf numFmtId="0" fontId="2" fillId="2" borderId="18" xfId="0" applyFont="1" applyFill="1" applyBorder="1" applyAlignment="1">
      <alignment horizontal="left" vertical="center" wrapText="1" indent="1"/>
    </xf>
    <xf numFmtId="0" fontId="2" fillId="2" borderId="18" xfId="0" applyFont="1" applyFill="1" applyBorder="1" applyAlignment="1">
      <alignment horizontal="left" vertical="center" wrapText="1"/>
    </xf>
    <xf numFmtId="4" fontId="2" fillId="2" borderId="18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left" vertical="center" wrapText="1"/>
    </xf>
    <xf numFmtId="4" fontId="22" fillId="2" borderId="1" xfId="0" applyNumberFormat="1" applyFont="1" applyFill="1" applyBorder="1" applyAlignment="1">
      <alignment horizontal="center"/>
    </xf>
    <xf numFmtId="4" fontId="22" fillId="2" borderId="2" xfId="0" applyNumberFormat="1" applyFont="1" applyFill="1" applyBorder="1" applyAlignment="1">
      <alignment horizontal="center"/>
    </xf>
    <xf numFmtId="4" fontId="22" fillId="2" borderId="4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1" xfId="0" quotePrefix="1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17" fillId="0" borderId="1" xfId="0" quotePrefix="1" applyFont="1" applyBorder="1" applyAlignment="1">
      <alignment horizontal="left" vertical="center"/>
    </xf>
    <xf numFmtId="0" fontId="25" fillId="0" borderId="2" xfId="0" applyFont="1" applyBorder="1" applyAlignment="1">
      <alignment vertical="center"/>
    </xf>
    <xf numFmtId="0" fontId="17" fillId="3" borderId="1" xfId="0" quotePrefix="1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7" fillId="0" borderId="1" xfId="0" quotePrefix="1" applyFont="1" applyBorder="1" applyAlignment="1">
      <alignment horizontal="left" vertical="center" wrapText="1"/>
    </xf>
    <xf numFmtId="0" fontId="25" fillId="0" borderId="2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4"/>
  <sheetViews>
    <sheetView tabSelected="1" topLeftCell="A111" zoomScaleNormal="100" workbookViewId="0">
      <selection activeCell="N10" sqref="N10"/>
    </sheetView>
  </sheetViews>
  <sheetFormatPr defaultRowHeight="15" x14ac:dyDescent="0.25"/>
  <cols>
    <col min="1" max="1" width="8.42578125" customWidth="1"/>
    <col min="3" max="3" width="6.7109375" customWidth="1"/>
    <col min="4" max="4" width="64.5703125" customWidth="1"/>
    <col min="5" max="5" width="15.5703125" bestFit="1" customWidth="1"/>
    <col min="6" max="6" width="14.42578125" customWidth="1"/>
    <col min="7" max="7" width="12.42578125" customWidth="1"/>
    <col min="8" max="8" width="12.5703125" bestFit="1" customWidth="1"/>
    <col min="9" max="9" width="13" customWidth="1"/>
  </cols>
  <sheetData>
    <row r="1" spans="1:9" x14ac:dyDescent="0.25">
      <c r="A1" t="s">
        <v>93</v>
      </c>
    </row>
    <row r="2" spans="1:9" x14ac:dyDescent="0.25">
      <c r="A2" t="s">
        <v>94</v>
      </c>
    </row>
    <row r="3" spans="1:9" x14ac:dyDescent="0.25">
      <c r="A3" t="s">
        <v>91</v>
      </c>
    </row>
    <row r="4" spans="1:9" ht="12.75" customHeight="1" x14ac:dyDescent="0.25">
      <c r="A4" t="s">
        <v>87</v>
      </c>
      <c r="B4" t="s">
        <v>109</v>
      </c>
    </row>
    <row r="5" spans="1:9" x14ac:dyDescent="0.25">
      <c r="A5" t="s">
        <v>86</v>
      </c>
      <c r="B5" t="s">
        <v>110</v>
      </c>
    </row>
    <row r="6" spans="1:9" x14ac:dyDescent="0.25">
      <c r="A6" t="s">
        <v>111</v>
      </c>
    </row>
    <row r="7" spans="1:9" ht="47.25" customHeight="1" x14ac:dyDescent="0.25">
      <c r="A7" s="208" t="s">
        <v>121</v>
      </c>
      <c r="B7" s="208"/>
      <c r="C7" s="208"/>
      <c r="D7" s="208"/>
      <c r="E7" s="208"/>
      <c r="F7" s="208"/>
      <c r="G7" s="208"/>
      <c r="H7" s="208"/>
      <c r="I7" s="208"/>
    </row>
    <row r="8" spans="1:9" ht="10.5" customHeight="1" x14ac:dyDescent="0.25">
      <c r="A8" s="63"/>
      <c r="B8" s="63"/>
      <c r="C8" s="63"/>
      <c r="D8" s="63"/>
      <c r="E8" s="63"/>
      <c r="F8" s="63"/>
      <c r="G8" s="63"/>
      <c r="H8" s="63"/>
      <c r="I8" s="63"/>
    </row>
    <row r="9" spans="1:9" ht="15.75" x14ac:dyDescent="0.25">
      <c r="A9" s="197" t="s">
        <v>112</v>
      </c>
      <c r="B9" s="197"/>
      <c r="C9" s="197"/>
      <c r="D9" s="197"/>
      <c r="E9" s="197"/>
      <c r="F9" s="197"/>
      <c r="G9" s="197"/>
      <c r="H9" s="197"/>
      <c r="I9" s="197"/>
    </row>
    <row r="10" spans="1:9" ht="10.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15.75" x14ac:dyDescent="0.25">
      <c r="A11" s="197" t="s">
        <v>23</v>
      </c>
      <c r="B11" s="197"/>
      <c r="C11" s="197"/>
      <c r="D11" s="197"/>
      <c r="E11" s="197"/>
      <c r="F11" s="197"/>
      <c r="G11" s="197"/>
      <c r="H11" s="213"/>
      <c r="I11" s="213"/>
    </row>
    <row r="12" spans="1:9" ht="18" customHeight="1" x14ac:dyDescent="0.25">
      <c r="A12" s="197" t="s">
        <v>30</v>
      </c>
      <c r="B12" s="198"/>
      <c r="C12" s="198"/>
      <c r="D12" s="198"/>
      <c r="E12" s="198"/>
      <c r="F12" s="198"/>
      <c r="G12" s="198"/>
      <c r="H12" s="198"/>
      <c r="I12" s="198"/>
    </row>
    <row r="13" spans="1:9" ht="25.5" x14ac:dyDescent="0.25">
      <c r="A13" s="87"/>
      <c r="B13" s="88"/>
      <c r="C13" s="88"/>
      <c r="D13" s="89"/>
      <c r="E13" s="90" t="s">
        <v>113</v>
      </c>
      <c r="F13" s="90" t="s">
        <v>114</v>
      </c>
      <c r="G13" s="90" t="s">
        <v>115</v>
      </c>
      <c r="H13" s="90" t="s">
        <v>108</v>
      </c>
      <c r="I13" s="90" t="s">
        <v>116</v>
      </c>
    </row>
    <row r="14" spans="1:9" x14ac:dyDescent="0.25">
      <c r="A14" s="214" t="s">
        <v>100</v>
      </c>
      <c r="B14" s="207"/>
      <c r="C14" s="207"/>
      <c r="D14" s="207"/>
      <c r="E14" s="59">
        <v>357039.41</v>
      </c>
      <c r="F14" s="59">
        <v>594350</v>
      </c>
      <c r="G14" s="59">
        <v>650200</v>
      </c>
      <c r="H14" s="59">
        <v>717800</v>
      </c>
      <c r="I14" s="59">
        <v>717800</v>
      </c>
    </row>
    <row r="15" spans="1:9" x14ac:dyDescent="0.25">
      <c r="A15" s="64"/>
      <c r="B15" s="65"/>
      <c r="C15" s="65"/>
      <c r="D15" s="65"/>
      <c r="E15" s="110"/>
      <c r="F15" s="110"/>
      <c r="G15" s="189"/>
      <c r="H15" s="190"/>
      <c r="I15" s="191"/>
    </row>
    <row r="16" spans="1:9" x14ac:dyDescent="0.25">
      <c r="A16" s="215" t="s">
        <v>101</v>
      </c>
      <c r="B16" s="212"/>
      <c r="C16" s="212"/>
      <c r="D16" s="212"/>
      <c r="E16" s="60">
        <v>357039.41</v>
      </c>
      <c r="F16" s="60">
        <v>594350</v>
      </c>
      <c r="G16" s="60">
        <v>650200</v>
      </c>
      <c r="H16" s="60">
        <v>717800</v>
      </c>
      <c r="I16" s="60">
        <v>717800</v>
      </c>
    </row>
    <row r="17" spans="1:9" x14ac:dyDescent="0.25">
      <c r="A17" s="66"/>
      <c r="B17" s="65"/>
      <c r="C17" s="65"/>
      <c r="D17" s="65"/>
      <c r="E17" s="110"/>
      <c r="F17" s="110"/>
      <c r="G17" s="189"/>
      <c r="H17" s="190"/>
      <c r="I17" s="191"/>
    </row>
    <row r="18" spans="1:9" x14ac:dyDescent="0.25">
      <c r="A18" s="204" t="s">
        <v>102</v>
      </c>
      <c r="B18" s="205"/>
      <c r="C18" s="205"/>
      <c r="D18" s="205"/>
      <c r="E18" s="60">
        <v>0</v>
      </c>
      <c r="F18" s="60">
        <v>0</v>
      </c>
      <c r="G18" s="60">
        <v>0</v>
      </c>
      <c r="H18" s="60">
        <v>0</v>
      </c>
      <c r="I18" s="60">
        <v>0</v>
      </c>
    </row>
    <row r="19" spans="1:9" x14ac:dyDescent="0.25">
      <c r="A19" s="67"/>
      <c r="B19" s="68"/>
      <c r="C19" s="68"/>
      <c r="D19" s="74"/>
      <c r="E19" s="110"/>
      <c r="F19" s="110">
        <f>SUM(F18/7.5345)</f>
        <v>0</v>
      </c>
      <c r="G19" s="189"/>
      <c r="H19" s="190"/>
      <c r="I19" s="191"/>
    </row>
    <row r="20" spans="1:9" x14ac:dyDescent="0.25">
      <c r="A20" s="61" t="s">
        <v>103</v>
      </c>
      <c r="B20" s="62"/>
      <c r="C20" s="62"/>
      <c r="D20" s="62"/>
      <c r="E20" s="59">
        <v>390920.04</v>
      </c>
      <c r="F20" s="59">
        <v>594350</v>
      </c>
      <c r="G20" s="59">
        <v>650200</v>
      </c>
      <c r="H20" s="59">
        <v>717800</v>
      </c>
      <c r="I20" s="59">
        <v>717800</v>
      </c>
    </row>
    <row r="21" spans="1:9" x14ac:dyDescent="0.25">
      <c r="A21" s="69"/>
      <c r="B21" s="68"/>
      <c r="C21" s="68"/>
      <c r="D21" s="68"/>
      <c r="E21" s="110"/>
      <c r="F21" s="110"/>
      <c r="G21" s="189"/>
      <c r="H21" s="190"/>
      <c r="I21" s="191"/>
    </row>
    <row r="22" spans="1:9" x14ac:dyDescent="0.25">
      <c r="A22" s="211" t="s">
        <v>104</v>
      </c>
      <c r="B22" s="212"/>
      <c r="C22" s="212"/>
      <c r="D22" s="212"/>
      <c r="E22" s="60">
        <v>356621.94</v>
      </c>
      <c r="F22" s="60">
        <v>583350</v>
      </c>
      <c r="G22" s="60">
        <v>650200</v>
      </c>
      <c r="H22" s="60">
        <v>715300</v>
      </c>
      <c r="I22" s="60">
        <v>715300</v>
      </c>
    </row>
    <row r="23" spans="1:9" x14ac:dyDescent="0.25">
      <c r="A23" s="70"/>
      <c r="B23" s="65"/>
      <c r="C23" s="65"/>
      <c r="D23" s="65"/>
      <c r="E23" s="110"/>
      <c r="F23" s="110"/>
      <c r="G23" s="189"/>
      <c r="H23" s="190"/>
      <c r="I23" s="191"/>
    </row>
    <row r="24" spans="1:9" x14ac:dyDescent="0.25">
      <c r="A24" s="204" t="s">
        <v>106</v>
      </c>
      <c r="B24" s="205"/>
      <c r="C24" s="205"/>
      <c r="D24" s="205"/>
      <c r="E24" s="60">
        <v>34298.1</v>
      </c>
      <c r="F24" s="60">
        <v>11000</v>
      </c>
      <c r="G24" s="60">
        <v>0</v>
      </c>
      <c r="H24" s="60">
        <v>2500</v>
      </c>
      <c r="I24" s="60">
        <v>2500</v>
      </c>
    </row>
    <row r="25" spans="1:9" x14ac:dyDescent="0.25">
      <c r="A25" s="67"/>
      <c r="B25" s="68"/>
      <c r="C25" s="68"/>
      <c r="D25" s="74"/>
      <c r="E25" s="110"/>
      <c r="F25" s="110"/>
      <c r="G25" s="189"/>
      <c r="H25" s="190"/>
      <c r="I25" s="191"/>
    </row>
    <row r="26" spans="1:9" x14ac:dyDescent="0.25">
      <c r="A26" s="206" t="s">
        <v>105</v>
      </c>
      <c r="B26" s="207"/>
      <c r="C26" s="207"/>
      <c r="D26" s="207"/>
      <c r="E26" s="59">
        <v>28662.44</v>
      </c>
      <c r="F26" s="59"/>
      <c r="G26" s="59"/>
      <c r="H26" s="59"/>
      <c r="I26" s="59"/>
    </row>
    <row r="27" spans="1:9" ht="15" customHeight="1" x14ac:dyDescent="0.25">
      <c r="A27" s="77"/>
      <c r="B27" s="76"/>
      <c r="C27" s="76"/>
      <c r="D27" s="75"/>
      <c r="E27" s="110"/>
      <c r="F27" s="110"/>
      <c r="G27" s="189"/>
      <c r="H27" s="190"/>
      <c r="I27" s="191"/>
    </row>
    <row r="28" spans="1:9" ht="18" customHeight="1" x14ac:dyDescent="0.25">
      <c r="A28" s="197" t="s">
        <v>31</v>
      </c>
      <c r="B28" s="198"/>
      <c r="C28" s="198"/>
      <c r="D28" s="198"/>
      <c r="E28" s="198"/>
      <c r="F28" s="198"/>
      <c r="G28" s="198"/>
      <c r="H28" s="198"/>
      <c r="I28" s="198"/>
    </row>
    <row r="29" spans="1:9" ht="25.5" x14ac:dyDescent="0.25">
      <c r="A29" s="87"/>
      <c r="B29" s="88"/>
      <c r="C29" s="88"/>
      <c r="D29" s="89"/>
      <c r="E29" s="90" t="s">
        <v>117</v>
      </c>
      <c r="F29" s="90" t="s">
        <v>118</v>
      </c>
      <c r="G29" s="90" t="s">
        <v>115</v>
      </c>
      <c r="H29" s="90" t="s">
        <v>108</v>
      </c>
      <c r="I29" s="90" t="s">
        <v>116</v>
      </c>
    </row>
    <row r="30" spans="1:9" ht="15.75" customHeight="1" x14ac:dyDescent="0.25">
      <c r="A30" s="192" t="s">
        <v>3</v>
      </c>
      <c r="B30" s="193"/>
      <c r="C30" s="193"/>
      <c r="D30" s="193"/>
      <c r="E30" s="23">
        <v>0</v>
      </c>
      <c r="F30" s="23">
        <v>0</v>
      </c>
      <c r="G30" s="23">
        <v>0</v>
      </c>
      <c r="H30" s="23">
        <v>0</v>
      </c>
      <c r="I30" s="23">
        <v>0</v>
      </c>
    </row>
    <row r="31" spans="1:9" x14ac:dyDescent="0.25">
      <c r="A31" s="192" t="s">
        <v>4</v>
      </c>
      <c r="B31" s="194"/>
      <c r="C31" s="194"/>
      <c r="D31" s="194"/>
      <c r="E31" s="23">
        <v>0</v>
      </c>
      <c r="F31" s="23">
        <v>0</v>
      </c>
      <c r="G31" s="23">
        <v>0</v>
      </c>
      <c r="H31" s="23">
        <v>0</v>
      </c>
      <c r="I31" s="23">
        <v>0</v>
      </c>
    </row>
    <row r="32" spans="1:9" x14ac:dyDescent="0.25">
      <c r="A32" s="195" t="s">
        <v>5</v>
      </c>
      <c r="B32" s="196"/>
      <c r="C32" s="196"/>
      <c r="D32" s="196"/>
      <c r="E32" s="22">
        <v>0</v>
      </c>
      <c r="F32" s="22">
        <v>0</v>
      </c>
      <c r="G32" s="22">
        <v>0</v>
      </c>
      <c r="H32" s="22">
        <v>0</v>
      </c>
      <c r="I32" s="22">
        <v>0</v>
      </c>
    </row>
    <row r="33" spans="1:9" ht="18" x14ac:dyDescent="0.25">
      <c r="A33" s="9"/>
      <c r="B33" s="10"/>
      <c r="C33" s="10"/>
      <c r="D33" s="10"/>
      <c r="E33" s="10"/>
      <c r="F33" s="10"/>
      <c r="G33" s="11"/>
      <c r="H33" s="11"/>
      <c r="I33" s="11"/>
    </row>
    <row r="34" spans="1:9" ht="18" customHeight="1" x14ac:dyDescent="0.25">
      <c r="A34" s="197" t="s">
        <v>37</v>
      </c>
      <c r="B34" s="198"/>
      <c r="C34" s="198"/>
      <c r="D34" s="198"/>
      <c r="E34" s="198"/>
      <c r="F34" s="198"/>
      <c r="G34" s="198"/>
      <c r="H34" s="198"/>
      <c r="I34" s="198"/>
    </row>
    <row r="35" spans="1:9" ht="25.5" x14ac:dyDescent="0.25">
      <c r="A35" s="87"/>
      <c r="B35" s="88"/>
      <c r="C35" s="88"/>
      <c r="D35" s="89"/>
      <c r="E35" s="90" t="s">
        <v>117</v>
      </c>
      <c r="F35" s="90" t="s">
        <v>118</v>
      </c>
      <c r="G35" s="90" t="s">
        <v>115</v>
      </c>
      <c r="H35" s="90" t="s">
        <v>108</v>
      </c>
      <c r="I35" s="90" t="s">
        <v>116</v>
      </c>
    </row>
    <row r="36" spans="1:9" ht="18.75" customHeight="1" x14ac:dyDescent="0.25">
      <c r="A36" s="200" t="s">
        <v>32</v>
      </c>
      <c r="B36" s="201"/>
      <c r="C36" s="201"/>
      <c r="D36" s="201"/>
      <c r="E36" s="92"/>
      <c r="F36" s="92"/>
      <c r="G36" s="92">
        <f>SUM(G37)</f>
        <v>0</v>
      </c>
      <c r="H36" s="92">
        <v>0</v>
      </c>
      <c r="I36" s="92">
        <v>0</v>
      </c>
    </row>
    <row r="37" spans="1:9" x14ac:dyDescent="0.25">
      <c r="A37" s="202" t="s">
        <v>2</v>
      </c>
      <c r="B37" s="203"/>
      <c r="C37" s="203"/>
      <c r="D37" s="203"/>
      <c r="E37" s="25">
        <v>12784.8</v>
      </c>
      <c r="F37" s="25">
        <v>0</v>
      </c>
      <c r="G37" s="25">
        <v>0</v>
      </c>
      <c r="H37" s="25">
        <v>0</v>
      </c>
      <c r="I37" s="24">
        <v>0</v>
      </c>
    </row>
    <row r="38" spans="1:9" x14ac:dyDescent="0.25">
      <c r="E38" s="26"/>
      <c r="F38" s="26"/>
      <c r="G38" s="26"/>
      <c r="H38" s="26"/>
      <c r="I38" s="26"/>
    </row>
    <row r="39" spans="1:9" x14ac:dyDescent="0.25">
      <c r="A39" s="199" t="s">
        <v>6</v>
      </c>
      <c r="B39" s="194"/>
      <c r="C39" s="194"/>
      <c r="D39" s="194"/>
      <c r="E39" s="23"/>
      <c r="F39" s="23">
        <v>0</v>
      </c>
      <c r="G39" s="23">
        <f>SUM(G26+G36)</f>
        <v>0</v>
      </c>
      <c r="H39" s="23">
        <v>0</v>
      </c>
      <c r="I39" s="23">
        <v>0</v>
      </c>
    </row>
    <row r="40" spans="1:9" ht="11.25" customHeight="1" x14ac:dyDescent="0.25">
      <c r="A40" s="6"/>
      <c r="B40" s="7"/>
      <c r="C40" s="7"/>
      <c r="D40" s="7"/>
      <c r="E40" s="8"/>
      <c r="F40" s="8"/>
      <c r="G40" s="8"/>
      <c r="H40" s="8"/>
      <c r="I40" s="8"/>
    </row>
    <row r="41" spans="1:9" ht="15.75" x14ac:dyDescent="0.25">
      <c r="A41" s="197" t="s">
        <v>8</v>
      </c>
      <c r="B41" s="198"/>
      <c r="C41" s="198"/>
      <c r="D41" s="198"/>
      <c r="E41" s="198"/>
      <c r="F41" s="198"/>
      <c r="G41" s="198"/>
      <c r="H41" s="198"/>
      <c r="I41" s="198"/>
    </row>
    <row r="42" spans="1:9" ht="15.75" x14ac:dyDescent="0.25">
      <c r="A42" s="197" t="s">
        <v>0</v>
      </c>
      <c r="B42" s="210"/>
      <c r="C42" s="210"/>
      <c r="D42" s="210"/>
      <c r="E42" s="210"/>
      <c r="F42" s="210"/>
      <c r="G42" s="210"/>
      <c r="H42" s="210"/>
      <c r="I42" s="210"/>
    </row>
    <row r="43" spans="1:9" ht="27" customHeight="1" x14ac:dyDescent="0.25">
      <c r="A43" s="90" t="s">
        <v>9</v>
      </c>
      <c r="B43" s="91" t="s">
        <v>10</v>
      </c>
      <c r="C43" s="91" t="s">
        <v>11</v>
      </c>
      <c r="D43" s="91" t="s">
        <v>7</v>
      </c>
      <c r="E43" s="90" t="s">
        <v>117</v>
      </c>
      <c r="F43" s="90" t="s">
        <v>118</v>
      </c>
      <c r="G43" s="90" t="s">
        <v>115</v>
      </c>
      <c r="H43" s="90" t="s">
        <v>108</v>
      </c>
      <c r="I43" s="90" t="s">
        <v>116</v>
      </c>
    </row>
    <row r="44" spans="1:9" s="122" customFormat="1" x14ac:dyDescent="0.25">
      <c r="A44" s="120">
        <v>6</v>
      </c>
      <c r="B44" s="120"/>
      <c r="C44" s="120"/>
      <c r="D44" s="120" t="s">
        <v>0</v>
      </c>
      <c r="E44" s="121">
        <v>357039.41</v>
      </c>
      <c r="F44" s="121">
        <v>594350</v>
      </c>
      <c r="G44" s="121">
        <v>650200</v>
      </c>
      <c r="H44" s="121">
        <v>478400</v>
      </c>
      <c r="I44" s="121">
        <v>478400</v>
      </c>
    </row>
    <row r="45" spans="1:9" s="113" customFormat="1" ht="16.5" customHeight="1" x14ac:dyDescent="0.25">
      <c r="A45" s="111"/>
      <c r="B45" s="111">
        <v>63</v>
      </c>
      <c r="C45" s="111"/>
      <c r="D45" s="111" t="s">
        <v>33</v>
      </c>
      <c r="E45" s="112">
        <v>3135</v>
      </c>
      <c r="F45" s="112">
        <v>2400</v>
      </c>
      <c r="G45" s="112">
        <v>2500</v>
      </c>
      <c r="H45" s="112">
        <v>3000</v>
      </c>
      <c r="I45" s="112">
        <v>3000</v>
      </c>
    </row>
    <row r="46" spans="1:9" s="84" customFormat="1" ht="12.75" x14ac:dyDescent="0.2">
      <c r="A46" s="79"/>
      <c r="B46" s="79"/>
      <c r="C46" s="79">
        <v>51</v>
      </c>
      <c r="D46" s="79" t="s">
        <v>107</v>
      </c>
      <c r="E46" s="82">
        <v>3135</v>
      </c>
      <c r="F46" s="83">
        <v>2400</v>
      </c>
      <c r="G46" s="83">
        <v>2500</v>
      </c>
      <c r="H46" s="83">
        <v>3000</v>
      </c>
      <c r="I46" s="83">
        <v>3000</v>
      </c>
    </row>
    <row r="47" spans="1:9" s="117" customFormat="1" ht="12.75" x14ac:dyDescent="0.2">
      <c r="A47" s="114"/>
      <c r="B47" s="115">
        <v>64</v>
      </c>
      <c r="C47" s="114"/>
      <c r="D47" s="114"/>
      <c r="E47" s="116">
        <v>14.99</v>
      </c>
      <c r="F47" s="116"/>
      <c r="G47" s="116"/>
      <c r="H47" s="116"/>
      <c r="I47" s="116"/>
    </row>
    <row r="48" spans="1:9" s="84" customFormat="1" ht="12.75" x14ac:dyDescent="0.2">
      <c r="A48" s="79"/>
      <c r="B48" s="79"/>
      <c r="C48" s="79">
        <v>31</v>
      </c>
      <c r="D48" s="79" t="s">
        <v>98</v>
      </c>
      <c r="E48" s="82">
        <v>14.99</v>
      </c>
      <c r="F48" s="82"/>
      <c r="G48" s="82"/>
      <c r="H48" s="82"/>
      <c r="I48" s="82"/>
    </row>
    <row r="49" spans="1:9" s="17" customFormat="1" x14ac:dyDescent="0.25">
      <c r="A49" s="13"/>
      <c r="B49" s="13"/>
      <c r="C49" s="13"/>
      <c r="D49" s="13"/>
      <c r="E49" s="19"/>
      <c r="F49" s="19"/>
      <c r="G49" s="19"/>
      <c r="H49" s="19"/>
      <c r="I49" s="19"/>
    </row>
    <row r="50" spans="1:9" s="84" customFormat="1" ht="12.75" x14ac:dyDescent="0.2">
      <c r="A50" s="79"/>
      <c r="B50" s="79"/>
      <c r="C50" s="79"/>
      <c r="D50" s="79"/>
      <c r="E50" s="82"/>
      <c r="F50" s="83"/>
      <c r="G50" s="83"/>
      <c r="H50" s="83"/>
      <c r="I50" s="83"/>
    </row>
    <row r="51" spans="1:9" s="113" customFormat="1" x14ac:dyDescent="0.25">
      <c r="A51" s="118"/>
      <c r="B51" s="118">
        <v>65</v>
      </c>
      <c r="C51" s="118"/>
      <c r="D51" s="118" t="s">
        <v>43</v>
      </c>
      <c r="E51" s="112">
        <v>176684.37</v>
      </c>
      <c r="F51" s="112">
        <v>224450</v>
      </c>
      <c r="G51" s="112">
        <v>245000</v>
      </c>
      <c r="H51" s="112">
        <v>220000</v>
      </c>
      <c r="I51" s="112">
        <v>220000</v>
      </c>
    </row>
    <row r="52" spans="1:9" s="84" customFormat="1" ht="12.75" x14ac:dyDescent="0.2">
      <c r="A52" s="79"/>
      <c r="B52" s="79"/>
      <c r="C52" s="79">
        <v>42</v>
      </c>
      <c r="D52" s="5" t="s">
        <v>83</v>
      </c>
      <c r="E52" s="82">
        <v>176684.37</v>
      </c>
      <c r="F52" s="83">
        <v>224450</v>
      </c>
      <c r="G52" s="83">
        <v>245000</v>
      </c>
      <c r="H52" s="83">
        <v>220000</v>
      </c>
      <c r="I52" s="83">
        <v>220000</v>
      </c>
    </row>
    <row r="53" spans="1:9" s="84" customFormat="1" ht="12.75" x14ac:dyDescent="0.2">
      <c r="A53" s="79"/>
      <c r="B53" s="79"/>
      <c r="C53" s="79"/>
      <c r="D53" s="5"/>
      <c r="E53" s="82"/>
      <c r="F53" s="82"/>
      <c r="G53" s="82"/>
      <c r="H53" s="82"/>
      <c r="I53" s="82"/>
    </row>
    <row r="54" spans="1:9" s="113" customFormat="1" x14ac:dyDescent="0.25">
      <c r="A54" s="118"/>
      <c r="B54" s="118">
        <v>66</v>
      </c>
      <c r="C54" s="118"/>
      <c r="D54" s="119" t="s">
        <v>95</v>
      </c>
      <c r="E54" s="112"/>
      <c r="F54" s="112"/>
      <c r="G54" s="112"/>
      <c r="H54" s="112"/>
      <c r="I54" s="112"/>
    </row>
    <row r="55" spans="1:9" s="84" customFormat="1" ht="12.75" x14ac:dyDescent="0.2">
      <c r="A55" s="79"/>
      <c r="B55" s="79"/>
      <c r="C55" s="79">
        <v>42</v>
      </c>
      <c r="D55" s="5" t="s">
        <v>83</v>
      </c>
      <c r="E55" s="82"/>
      <c r="F55" s="83"/>
      <c r="G55" s="83"/>
      <c r="H55" s="83"/>
      <c r="I55" s="83"/>
    </row>
    <row r="56" spans="1:9" s="113" customFormat="1" ht="18" customHeight="1" x14ac:dyDescent="0.25">
      <c r="A56" s="118"/>
      <c r="B56" s="118">
        <v>67</v>
      </c>
      <c r="C56" s="115"/>
      <c r="D56" s="111" t="s">
        <v>34</v>
      </c>
      <c r="E56" s="112">
        <v>177205.05</v>
      </c>
      <c r="F56" s="112">
        <v>367500</v>
      </c>
      <c r="G56" s="112">
        <v>402100</v>
      </c>
      <c r="H56" s="112">
        <v>255400</v>
      </c>
      <c r="I56" s="112">
        <v>255400</v>
      </c>
    </row>
    <row r="57" spans="1:9" s="86" customFormat="1" ht="25.5" x14ac:dyDescent="0.2">
      <c r="A57" s="78"/>
      <c r="B57" s="78"/>
      <c r="C57" s="79">
        <v>11</v>
      </c>
      <c r="D57" s="5" t="s">
        <v>89</v>
      </c>
      <c r="E57" s="18">
        <v>177205.05</v>
      </c>
      <c r="F57" s="85">
        <v>367500</v>
      </c>
      <c r="G57" s="85">
        <v>402100</v>
      </c>
      <c r="H57" s="85">
        <v>255400</v>
      </c>
      <c r="I57" s="85">
        <v>255400</v>
      </c>
    </row>
    <row r="58" spans="1:9" s="86" customFormat="1" ht="15" customHeight="1" x14ac:dyDescent="0.2">
      <c r="A58" s="78"/>
      <c r="B58" s="78"/>
      <c r="C58" s="79"/>
      <c r="D58" s="5"/>
      <c r="E58" s="85"/>
      <c r="F58" s="85"/>
      <c r="G58" s="85"/>
      <c r="H58" s="85"/>
      <c r="I58" s="85"/>
    </row>
    <row r="60" spans="1:9" ht="15.75" x14ac:dyDescent="0.25">
      <c r="A60" s="197" t="s">
        <v>13</v>
      </c>
      <c r="B60" s="210"/>
      <c r="C60" s="210"/>
      <c r="D60" s="210"/>
      <c r="E60" s="210"/>
      <c r="F60" s="210"/>
      <c r="G60" s="210"/>
      <c r="H60" s="210"/>
      <c r="I60" s="210"/>
    </row>
    <row r="61" spans="1:9" ht="25.5" x14ac:dyDescent="0.25">
      <c r="A61" s="90" t="s">
        <v>9</v>
      </c>
      <c r="B61" s="91" t="s">
        <v>10</v>
      </c>
      <c r="C61" s="91" t="s">
        <v>11</v>
      </c>
      <c r="D61" s="91" t="s">
        <v>14</v>
      </c>
      <c r="E61" s="90" t="s">
        <v>117</v>
      </c>
      <c r="F61" s="90" t="s">
        <v>118</v>
      </c>
      <c r="G61" s="90" t="s">
        <v>115</v>
      </c>
      <c r="H61" s="90" t="s">
        <v>108</v>
      </c>
      <c r="I61" s="90" t="s">
        <v>116</v>
      </c>
    </row>
    <row r="62" spans="1:9" s="122" customFormat="1" x14ac:dyDescent="0.25">
      <c r="A62" s="120">
        <v>3</v>
      </c>
      <c r="B62" s="120"/>
      <c r="C62" s="120"/>
      <c r="D62" s="120" t="s">
        <v>13</v>
      </c>
      <c r="E62" s="121">
        <v>356621.94</v>
      </c>
      <c r="F62" s="121">
        <v>583350</v>
      </c>
      <c r="G62" s="121">
        <v>650200</v>
      </c>
      <c r="H62" s="121">
        <v>477400</v>
      </c>
      <c r="I62" s="121">
        <v>477400</v>
      </c>
    </row>
    <row r="63" spans="1:9" s="113" customFormat="1" x14ac:dyDescent="0.25">
      <c r="A63" s="111"/>
      <c r="B63" s="111">
        <v>31</v>
      </c>
      <c r="C63" s="111"/>
      <c r="D63" s="111" t="s">
        <v>15</v>
      </c>
      <c r="E63" s="112">
        <v>281941.59999999998</v>
      </c>
      <c r="F63" s="112">
        <v>482700</v>
      </c>
      <c r="G63" s="112">
        <v>543300</v>
      </c>
      <c r="H63" s="112">
        <v>377800</v>
      </c>
      <c r="I63" s="112">
        <v>377800</v>
      </c>
    </row>
    <row r="64" spans="1:9" s="125" customFormat="1" x14ac:dyDescent="0.25">
      <c r="A64" s="124"/>
      <c r="B64" s="124"/>
      <c r="C64" s="124">
        <v>11</v>
      </c>
      <c r="D64" s="124" t="s">
        <v>12</v>
      </c>
      <c r="E64" s="82">
        <v>137305.96</v>
      </c>
      <c r="F64" s="82">
        <v>362000</v>
      </c>
      <c r="G64" s="82">
        <v>402100</v>
      </c>
      <c r="H64" s="82">
        <v>255400</v>
      </c>
      <c r="I64" s="82">
        <v>255400</v>
      </c>
    </row>
    <row r="65" spans="1:9" s="125" customFormat="1" x14ac:dyDescent="0.25">
      <c r="A65" s="124"/>
      <c r="B65" s="124"/>
      <c r="C65" s="124">
        <v>42</v>
      </c>
      <c r="D65" s="124" t="s">
        <v>35</v>
      </c>
      <c r="E65" s="82">
        <v>144635.64000000001</v>
      </c>
      <c r="F65" s="82">
        <v>120700</v>
      </c>
      <c r="G65" s="82">
        <v>141200</v>
      </c>
      <c r="H65" s="82">
        <v>122400</v>
      </c>
      <c r="I65" s="82">
        <v>122400</v>
      </c>
    </row>
    <row r="66" spans="1:9" s="125" customFormat="1" x14ac:dyDescent="0.25">
      <c r="A66" s="124"/>
      <c r="B66" s="124"/>
      <c r="C66" s="124"/>
      <c r="D66" s="124"/>
      <c r="E66" s="82"/>
      <c r="F66" s="82"/>
      <c r="G66" s="82"/>
      <c r="H66" s="82"/>
      <c r="I66" s="82"/>
    </row>
    <row r="67" spans="1:9" s="125" customFormat="1" x14ac:dyDescent="0.25">
      <c r="A67" s="124"/>
      <c r="B67" s="124"/>
      <c r="C67" s="124"/>
      <c r="D67" s="5"/>
      <c r="E67" s="82"/>
      <c r="F67" s="82"/>
      <c r="G67" s="82"/>
      <c r="H67" s="82"/>
      <c r="I67" s="82"/>
    </row>
    <row r="68" spans="1:9" s="113" customFormat="1" x14ac:dyDescent="0.25">
      <c r="A68" s="118"/>
      <c r="B68" s="118">
        <v>32</v>
      </c>
      <c r="C68" s="115"/>
      <c r="D68" s="118" t="s">
        <v>26</v>
      </c>
      <c r="E68" s="112">
        <v>74013</v>
      </c>
      <c r="F68" s="112">
        <v>99750</v>
      </c>
      <c r="G68" s="112">
        <v>106700</v>
      </c>
      <c r="H68" s="112">
        <v>98600</v>
      </c>
      <c r="I68" s="112">
        <v>98600</v>
      </c>
    </row>
    <row r="69" spans="1:9" s="30" customFormat="1" x14ac:dyDescent="0.25">
      <c r="A69" s="78"/>
      <c r="B69" s="78"/>
      <c r="C69" s="79">
        <v>11</v>
      </c>
      <c r="D69" s="79" t="s">
        <v>12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</row>
    <row r="70" spans="1:9" s="30" customFormat="1" x14ac:dyDescent="0.25">
      <c r="A70" s="78"/>
      <c r="B70" s="78"/>
      <c r="C70" s="79">
        <v>42</v>
      </c>
      <c r="D70" s="79" t="s">
        <v>35</v>
      </c>
      <c r="E70" s="18">
        <v>74013</v>
      </c>
      <c r="F70" s="18">
        <v>99750</v>
      </c>
      <c r="G70" s="18">
        <v>106700</v>
      </c>
      <c r="H70" s="18">
        <v>98600</v>
      </c>
      <c r="I70" s="18">
        <v>98600</v>
      </c>
    </row>
    <row r="71" spans="1:9" s="113" customFormat="1" x14ac:dyDescent="0.25">
      <c r="A71" s="118"/>
      <c r="B71" s="118">
        <v>34</v>
      </c>
      <c r="C71" s="118"/>
      <c r="D71" s="118" t="s">
        <v>42</v>
      </c>
      <c r="E71" s="112">
        <v>667.34</v>
      </c>
      <c r="F71" s="112">
        <v>900</v>
      </c>
      <c r="G71" s="112">
        <v>200</v>
      </c>
      <c r="H71" s="112">
        <v>1000</v>
      </c>
      <c r="I71" s="112">
        <v>1000</v>
      </c>
    </row>
    <row r="72" spans="1:9" s="30" customFormat="1" x14ac:dyDescent="0.25">
      <c r="A72" s="78"/>
      <c r="B72" s="78"/>
      <c r="C72" s="79">
        <v>42</v>
      </c>
      <c r="D72" s="79" t="s">
        <v>35</v>
      </c>
      <c r="E72" s="18">
        <v>667.34</v>
      </c>
      <c r="F72" s="18">
        <v>900</v>
      </c>
      <c r="G72" s="18">
        <v>200</v>
      </c>
      <c r="H72" s="18">
        <v>1000</v>
      </c>
      <c r="I72" s="18">
        <v>1000</v>
      </c>
    </row>
    <row r="73" spans="1:9" s="30" customFormat="1" ht="15.75" customHeight="1" x14ac:dyDescent="0.25">
      <c r="A73" s="78"/>
      <c r="B73" s="78"/>
      <c r="C73" s="79"/>
      <c r="D73" s="79"/>
      <c r="E73" s="18"/>
      <c r="F73" s="18"/>
      <c r="G73" s="18"/>
      <c r="H73" s="18"/>
      <c r="I73" s="18"/>
    </row>
    <row r="74" spans="1:9" s="122" customFormat="1" x14ac:dyDescent="0.25">
      <c r="A74" s="93">
        <v>4</v>
      </c>
      <c r="B74" s="93"/>
      <c r="C74" s="93"/>
      <c r="D74" s="123" t="s">
        <v>1</v>
      </c>
      <c r="E74" s="94">
        <v>34298.1</v>
      </c>
      <c r="F74" s="94">
        <v>11000</v>
      </c>
      <c r="G74" s="94">
        <v>0</v>
      </c>
      <c r="H74" s="94">
        <v>1000</v>
      </c>
      <c r="I74" s="94">
        <v>1000</v>
      </c>
    </row>
    <row r="75" spans="1:9" s="129" customFormat="1" x14ac:dyDescent="0.25">
      <c r="A75" s="126"/>
      <c r="B75" s="126">
        <v>41</v>
      </c>
      <c r="C75" s="126"/>
      <c r="D75" s="127" t="s">
        <v>96</v>
      </c>
      <c r="E75" s="128">
        <v>0</v>
      </c>
      <c r="F75" s="128"/>
      <c r="G75" s="128"/>
      <c r="H75" s="128">
        <v>0</v>
      </c>
      <c r="I75" s="128">
        <v>0</v>
      </c>
    </row>
    <row r="76" spans="1:9" s="30" customFormat="1" x14ac:dyDescent="0.25">
      <c r="A76" s="36"/>
      <c r="B76" s="36"/>
      <c r="C76" s="130">
        <v>11</v>
      </c>
      <c r="D76" s="131" t="s">
        <v>12</v>
      </c>
      <c r="E76" s="132">
        <v>0</v>
      </c>
      <c r="F76" s="133">
        <v>0</v>
      </c>
      <c r="G76" s="37">
        <v>0</v>
      </c>
      <c r="H76" s="37">
        <v>0</v>
      </c>
      <c r="I76" s="37">
        <v>0</v>
      </c>
    </row>
    <row r="77" spans="1:9" s="113" customFormat="1" x14ac:dyDescent="0.25">
      <c r="A77" s="111"/>
      <c r="B77" s="111">
        <v>42</v>
      </c>
      <c r="C77" s="111"/>
      <c r="D77" s="127" t="s">
        <v>36</v>
      </c>
      <c r="E77" s="112">
        <v>34298.1</v>
      </c>
      <c r="F77" s="112">
        <v>11000</v>
      </c>
      <c r="G77" s="112">
        <v>0</v>
      </c>
      <c r="H77" s="112">
        <v>1000</v>
      </c>
      <c r="I77" s="112">
        <v>1000</v>
      </c>
    </row>
    <row r="78" spans="1:9" s="30" customFormat="1" x14ac:dyDescent="0.25">
      <c r="A78" s="3"/>
      <c r="B78" s="3"/>
      <c r="C78" s="79">
        <v>11</v>
      </c>
      <c r="D78" s="79" t="s">
        <v>12</v>
      </c>
      <c r="E78" s="18">
        <v>34298.1</v>
      </c>
      <c r="F78" s="18">
        <v>5500</v>
      </c>
      <c r="G78" s="18">
        <v>0</v>
      </c>
      <c r="H78" s="18">
        <v>0</v>
      </c>
      <c r="I78" s="18">
        <v>0</v>
      </c>
    </row>
    <row r="79" spans="1:9" s="30" customFormat="1" x14ac:dyDescent="0.25">
      <c r="A79" s="3"/>
      <c r="B79" s="3"/>
      <c r="C79" s="79">
        <v>42</v>
      </c>
      <c r="D79" s="79" t="s">
        <v>35</v>
      </c>
      <c r="E79" s="18">
        <v>0</v>
      </c>
      <c r="F79" s="18">
        <v>5500</v>
      </c>
      <c r="G79" s="18">
        <v>0</v>
      </c>
      <c r="H79" s="18">
        <v>1000</v>
      </c>
      <c r="I79" s="18">
        <v>1000</v>
      </c>
    </row>
    <row r="80" spans="1:9" s="30" customFormat="1" x14ac:dyDescent="0.25">
      <c r="A80" s="3"/>
      <c r="B80" s="3"/>
      <c r="C80" s="79"/>
      <c r="D80" s="79"/>
      <c r="E80" s="18"/>
      <c r="F80" s="18"/>
      <c r="G80" s="18"/>
      <c r="H80" s="18"/>
      <c r="I80" s="18"/>
    </row>
    <row r="81" spans="1:9" ht="10.5" customHeight="1" x14ac:dyDescent="0.25">
      <c r="A81" s="34"/>
      <c r="B81" s="34"/>
      <c r="C81" s="35"/>
      <c r="D81" s="35"/>
      <c r="E81" s="15"/>
      <c r="F81" s="15"/>
      <c r="G81" s="15"/>
      <c r="H81" s="15"/>
      <c r="I81" s="16"/>
    </row>
    <row r="82" spans="1:9" ht="15.75" x14ac:dyDescent="0.25">
      <c r="D82" s="209" t="s">
        <v>16</v>
      </c>
      <c r="E82" s="209"/>
      <c r="F82" s="209"/>
      <c r="G82" s="209"/>
      <c r="H82" s="209"/>
      <c r="I82" s="209"/>
    </row>
    <row r="83" spans="1:9" ht="25.5" x14ac:dyDescent="0.25">
      <c r="D83" s="90" t="s">
        <v>17</v>
      </c>
      <c r="E83" s="90" t="s">
        <v>117</v>
      </c>
      <c r="F83" s="90" t="s">
        <v>118</v>
      </c>
      <c r="G83" s="90" t="s">
        <v>115</v>
      </c>
      <c r="H83" s="90" t="s">
        <v>108</v>
      </c>
      <c r="I83" s="90" t="s">
        <v>116</v>
      </c>
    </row>
    <row r="84" spans="1:9" x14ac:dyDescent="0.25">
      <c r="D84" s="20" t="s">
        <v>18</v>
      </c>
      <c r="E84" s="21">
        <v>390920.04</v>
      </c>
      <c r="F84" s="21">
        <v>594350</v>
      </c>
      <c r="G84" s="21">
        <v>650200</v>
      </c>
      <c r="H84" s="21">
        <v>478400</v>
      </c>
      <c r="I84" s="21">
        <v>478400</v>
      </c>
    </row>
    <row r="85" spans="1:9" x14ac:dyDescent="0.25">
      <c r="D85" s="2" t="s">
        <v>39</v>
      </c>
      <c r="E85" s="19">
        <v>390920.04</v>
      </c>
      <c r="F85" s="19">
        <v>594350</v>
      </c>
      <c r="G85" s="19">
        <v>650200</v>
      </c>
      <c r="H85" s="19">
        <v>478400</v>
      </c>
      <c r="I85" s="19">
        <v>478400</v>
      </c>
    </row>
    <row r="86" spans="1:9" x14ac:dyDescent="0.25">
      <c r="D86" s="5" t="s">
        <v>40</v>
      </c>
      <c r="E86" s="18">
        <v>390920.04</v>
      </c>
      <c r="F86" s="18">
        <v>594350</v>
      </c>
      <c r="G86" s="18">
        <v>650200</v>
      </c>
      <c r="H86" s="18">
        <v>478400</v>
      </c>
      <c r="I86" s="18">
        <v>478400</v>
      </c>
    </row>
    <row r="87" spans="1:9" x14ac:dyDescent="0.25">
      <c r="D87" s="4" t="s">
        <v>41</v>
      </c>
      <c r="E87" s="18">
        <v>390920.04</v>
      </c>
      <c r="F87" s="18">
        <v>594350</v>
      </c>
      <c r="G87" s="18">
        <v>650200</v>
      </c>
      <c r="H87" s="18">
        <v>478400</v>
      </c>
      <c r="I87" s="18">
        <v>478400</v>
      </c>
    </row>
    <row r="88" spans="1:9" ht="11.25" customHeight="1" x14ac:dyDescent="0.25">
      <c r="D88" s="14"/>
      <c r="E88" s="15"/>
      <c r="F88" s="15"/>
      <c r="G88" s="15"/>
      <c r="H88" s="15"/>
      <c r="I88" s="16"/>
    </row>
    <row r="89" spans="1:9" ht="15.75" x14ac:dyDescent="0.25">
      <c r="A89" s="197" t="s">
        <v>19</v>
      </c>
      <c r="B89" s="198"/>
      <c r="C89" s="198"/>
      <c r="D89" s="198"/>
      <c r="E89" s="198"/>
      <c r="F89" s="198"/>
      <c r="G89" s="198"/>
      <c r="H89" s="198"/>
      <c r="I89" s="198"/>
    </row>
    <row r="90" spans="1:9" ht="25.5" x14ac:dyDescent="0.25">
      <c r="A90" s="90" t="s">
        <v>9</v>
      </c>
      <c r="B90" s="91" t="s">
        <v>10</v>
      </c>
      <c r="C90" s="91" t="s">
        <v>11</v>
      </c>
      <c r="D90" s="91" t="s">
        <v>38</v>
      </c>
      <c r="E90" s="90" t="s">
        <v>117</v>
      </c>
      <c r="F90" s="90" t="s">
        <v>118</v>
      </c>
      <c r="G90" s="90" t="s">
        <v>115</v>
      </c>
      <c r="H90" s="90" t="s">
        <v>108</v>
      </c>
      <c r="I90" s="90" t="s">
        <v>116</v>
      </c>
    </row>
    <row r="91" spans="1:9" x14ac:dyDescent="0.25">
      <c r="A91" s="20">
        <v>8</v>
      </c>
      <c r="B91" s="20"/>
      <c r="C91" s="20"/>
      <c r="D91" s="20" t="s">
        <v>20</v>
      </c>
      <c r="E91" s="21">
        <f t="shared" ref="E91:I92" si="0">SUM(E92)</f>
        <v>0</v>
      </c>
      <c r="F91" s="21">
        <f t="shared" si="0"/>
        <v>0</v>
      </c>
      <c r="G91" s="21">
        <f t="shared" si="0"/>
        <v>0</v>
      </c>
      <c r="H91" s="21">
        <f t="shared" si="0"/>
        <v>0</v>
      </c>
      <c r="I91" s="21">
        <f t="shared" si="0"/>
        <v>0</v>
      </c>
    </row>
    <row r="92" spans="1:9" x14ac:dyDescent="0.25">
      <c r="A92" s="2"/>
      <c r="B92" s="3">
        <v>84</v>
      </c>
      <c r="C92" s="3"/>
      <c r="D92" s="3" t="s">
        <v>27</v>
      </c>
      <c r="E92" s="18">
        <f t="shared" si="0"/>
        <v>0</v>
      </c>
      <c r="F92" s="18">
        <f t="shared" si="0"/>
        <v>0</v>
      </c>
      <c r="G92" s="18">
        <f t="shared" si="0"/>
        <v>0</v>
      </c>
      <c r="H92" s="18">
        <f t="shared" si="0"/>
        <v>0</v>
      </c>
      <c r="I92" s="18">
        <f t="shared" si="0"/>
        <v>0</v>
      </c>
    </row>
    <row r="93" spans="1:9" s="30" customFormat="1" x14ac:dyDescent="0.25">
      <c r="A93" s="78"/>
      <c r="B93" s="78"/>
      <c r="C93" s="79">
        <v>81</v>
      </c>
      <c r="D93" s="5" t="s">
        <v>28</v>
      </c>
      <c r="E93" s="18">
        <v>0</v>
      </c>
      <c r="F93" s="85">
        <v>0</v>
      </c>
      <c r="G93" s="85">
        <v>0</v>
      </c>
      <c r="H93" s="85">
        <v>0</v>
      </c>
      <c r="I93" s="85">
        <v>0</v>
      </c>
    </row>
    <row r="94" spans="1:9" x14ac:dyDescent="0.25">
      <c r="A94" s="31">
        <v>5</v>
      </c>
      <c r="B94" s="31"/>
      <c r="C94" s="31"/>
      <c r="D94" s="32" t="s">
        <v>21</v>
      </c>
      <c r="E94" s="21">
        <f t="shared" ref="E94:I94" si="1">SUM(E95)</f>
        <v>0</v>
      </c>
      <c r="F94" s="21">
        <f t="shared" si="1"/>
        <v>0</v>
      </c>
      <c r="G94" s="21">
        <f t="shared" si="1"/>
        <v>0</v>
      </c>
      <c r="H94" s="21">
        <f t="shared" si="1"/>
        <v>0</v>
      </c>
      <c r="I94" s="21">
        <f t="shared" si="1"/>
        <v>0</v>
      </c>
    </row>
    <row r="95" spans="1:9" x14ac:dyDescent="0.25">
      <c r="A95" s="3"/>
      <c r="B95" s="3">
        <v>54</v>
      </c>
      <c r="C95" s="3"/>
      <c r="D95" s="12" t="s">
        <v>29</v>
      </c>
      <c r="E95" s="18">
        <f>SUM(E96)</f>
        <v>0</v>
      </c>
      <c r="F95" s="18">
        <f>SUM(F96)</f>
        <v>0</v>
      </c>
      <c r="G95" s="18">
        <f>SUM(G96)</f>
        <v>0</v>
      </c>
      <c r="H95" s="18">
        <f>SUM(H96)</f>
        <v>0</v>
      </c>
      <c r="I95" s="18">
        <f>SUM(I96)</f>
        <v>0</v>
      </c>
    </row>
    <row r="96" spans="1:9" s="30" customFormat="1" x14ac:dyDescent="0.25">
      <c r="A96" s="3"/>
      <c r="B96" s="3"/>
      <c r="C96" s="79">
        <v>11</v>
      </c>
      <c r="D96" s="79" t="s">
        <v>12</v>
      </c>
      <c r="E96" s="18">
        <v>0</v>
      </c>
      <c r="F96" s="85">
        <v>0</v>
      </c>
      <c r="G96" s="85">
        <v>0</v>
      </c>
      <c r="H96" s="85">
        <v>0</v>
      </c>
      <c r="I96" s="134">
        <v>0</v>
      </c>
    </row>
    <row r="97" spans="1:9" ht="11.25" customHeight="1" x14ac:dyDescent="0.25"/>
    <row r="98" spans="1:9" ht="15.75" x14ac:dyDescent="0.25">
      <c r="A98" s="197" t="s">
        <v>22</v>
      </c>
      <c r="B98" s="198"/>
      <c r="C98" s="198"/>
      <c r="D98" s="198"/>
      <c r="E98" s="198"/>
      <c r="F98" s="198"/>
      <c r="G98" s="198"/>
      <c r="H98" s="198"/>
      <c r="I98" s="198"/>
    </row>
    <row r="99" spans="1:9" ht="25.5" x14ac:dyDescent="0.25">
      <c r="A99" s="180" t="s">
        <v>24</v>
      </c>
      <c r="B99" s="181"/>
      <c r="C99" s="182"/>
      <c r="D99" s="91" t="s">
        <v>25</v>
      </c>
      <c r="E99" s="90" t="s">
        <v>117</v>
      </c>
      <c r="F99" s="90" t="s">
        <v>118</v>
      </c>
      <c r="G99" s="90" t="s">
        <v>115</v>
      </c>
      <c r="H99" s="90" t="s">
        <v>108</v>
      </c>
      <c r="I99" s="90" t="s">
        <v>116</v>
      </c>
    </row>
    <row r="100" spans="1:9" ht="15.75" thickBot="1" x14ac:dyDescent="0.3">
      <c r="A100" s="183" t="s">
        <v>64</v>
      </c>
      <c r="B100" s="184"/>
      <c r="C100" s="185"/>
      <c r="D100" s="71" t="s">
        <v>90</v>
      </c>
      <c r="E100" s="58">
        <v>390920.04</v>
      </c>
      <c r="F100" s="58">
        <v>594350</v>
      </c>
      <c r="G100" s="58">
        <v>650200</v>
      </c>
      <c r="H100" s="58">
        <v>478400</v>
      </c>
      <c r="I100" s="58">
        <v>478400</v>
      </c>
    </row>
    <row r="101" spans="1:9" ht="15.75" thickBot="1" x14ac:dyDescent="0.3">
      <c r="A101" s="186" t="s">
        <v>97</v>
      </c>
      <c r="B101" s="187"/>
      <c r="C101" s="188"/>
      <c r="D101" s="72" t="s">
        <v>63</v>
      </c>
      <c r="E101" s="73">
        <v>234027.31</v>
      </c>
      <c r="F101" s="73">
        <v>594350</v>
      </c>
      <c r="G101" s="73">
        <v>650200</v>
      </c>
      <c r="H101" s="73">
        <v>478400</v>
      </c>
      <c r="I101" s="73">
        <v>478400</v>
      </c>
    </row>
    <row r="102" spans="1:9" s="30" customFormat="1" x14ac:dyDescent="0.25">
      <c r="A102" s="176" t="s">
        <v>82</v>
      </c>
      <c r="B102" s="177"/>
      <c r="C102" s="178"/>
      <c r="D102" s="135" t="s">
        <v>12</v>
      </c>
      <c r="E102" s="133"/>
      <c r="F102" s="133"/>
      <c r="G102" s="133"/>
      <c r="H102" s="133"/>
      <c r="I102" s="133"/>
    </row>
    <row r="103" spans="1:9" s="81" customFormat="1" x14ac:dyDescent="0.25">
      <c r="A103" s="173">
        <v>3</v>
      </c>
      <c r="B103" s="174"/>
      <c r="C103" s="175"/>
      <c r="D103" s="138" t="s">
        <v>13</v>
      </c>
      <c r="E103" s="121">
        <f>SUM(E104+E115)</f>
        <v>95231.59</v>
      </c>
      <c r="F103" s="121">
        <v>362000</v>
      </c>
      <c r="G103" s="121">
        <v>402100</v>
      </c>
      <c r="H103" s="121">
        <v>255400</v>
      </c>
      <c r="I103" s="121">
        <v>255400</v>
      </c>
    </row>
    <row r="104" spans="1:9" s="146" customFormat="1" x14ac:dyDescent="0.25">
      <c r="A104" s="141">
        <v>31</v>
      </c>
      <c r="B104" s="142"/>
      <c r="C104" s="143"/>
      <c r="D104" s="144" t="s">
        <v>15</v>
      </c>
      <c r="E104" s="145">
        <v>95231.59</v>
      </c>
      <c r="F104" s="145">
        <v>362000</v>
      </c>
      <c r="G104" s="145">
        <v>402100</v>
      </c>
      <c r="H104" s="145">
        <v>255400</v>
      </c>
      <c r="I104" s="145">
        <v>255400</v>
      </c>
    </row>
    <row r="105" spans="1:9" s="113" customFormat="1" hidden="1" x14ac:dyDescent="0.25">
      <c r="A105" s="147"/>
      <c r="B105" s="148">
        <v>311</v>
      </c>
      <c r="C105" s="149"/>
      <c r="D105" s="150" t="s">
        <v>44</v>
      </c>
      <c r="E105" s="112">
        <f>SUM(E106)</f>
        <v>34964.53</v>
      </c>
      <c r="F105" s="112"/>
      <c r="G105" s="112"/>
      <c r="H105" s="112"/>
      <c r="I105" s="112"/>
    </row>
    <row r="106" spans="1:9" s="129" customFormat="1" hidden="1" x14ac:dyDescent="0.25">
      <c r="A106" s="151"/>
      <c r="B106" s="152"/>
      <c r="C106" s="153">
        <v>3111</v>
      </c>
      <c r="D106" s="154" t="s">
        <v>46</v>
      </c>
      <c r="E106" s="155">
        <v>34964.53</v>
      </c>
      <c r="F106" s="156"/>
      <c r="G106" s="156"/>
      <c r="H106" s="156"/>
      <c r="I106" s="156"/>
    </row>
    <row r="107" spans="1:9" s="113" customFormat="1" hidden="1" x14ac:dyDescent="0.25">
      <c r="A107" s="147"/>
      <c r="B107" s="148">
        <v>312</v>
      </c>
      <c r="C107" s="149"/>
      <c r="D107" s="150" t="s">
        <v>45</v>
      </c>
      <c r="E107" s="112">
        <f>SUM(E108)</f>
        <v>0</v>
      </c>
      <c r="F107" s="112"/>
      <c r="G107" s="112"/>
      <c r="H107" s="112"/>
      <c r="I107" s="112"/>
    </row>
    <row r="108" spans="1:9" s="129" customFormat="1" hidden="1" x14ac:dyDescent="0.25">
      <c r="A108" s="151"/>
      <c r="B108" s="152"/>
      <c r="C108" s="153">
        <v>3121</v>
      </c>
      <c r="D108" s="154" t="s">
        <v>47</v>
      </c>
      <c r="E108" s="155">
        <v>0</v>
      </c>
      <c r="F108" s="156"/>
      <c r="G108" s="156"/>
      <c r="H108" s="156"/>
      <c r="I108" s="156"/>
    </row>
    <row r="109" spans="1:9" s="113" customFormat="1" hidden="1" x14ac:dyDescent="0.25">
      <c r="A109" s="147"/>
      <c r="B109" s="148">
        <v>313</v>
      </c>
      <c r="C109" s="149"/>
      <c r="D109" s="150" t="s">
        <v>48</v>
      </c>
      <c r="E109" s="112">
        <f>SUM(E110)</f>
        <v>0</v>
      </c>
      <c r="F109" s="112"/>
      <c r="G109" s="112"/>
      <c r="H109" s="112"/>
      <c r="I109" s="112"/>
    </row>
    <row r="110" spans="1:9" s="129" customFormat="1" hidden="1" x14ac:dyDescent="0.25">
      <c r="A110" s="151"/>
      <c r="B110" s="152"/>
      <c r="C110" s="153">
        <v>3132</v>
      </c>
      <c r="D110" s="154" t="s">
        <v>49</v>
      </c>
      <c r="E110" s="155"/>
      <c r="F110" s="156"/>
      <c r="G110" s="156"/>
      <c r="H110" s="156"/>
      <c r="I110" s="156"/>
    </row>
    <row r="111" spans="1:9" s="129" customFormat="1" x14ac:dyDescent="0.25">
      <c r="A111" s="141">
        <v>32</v>
      </c>
      <c r="B111" s="157"/>
      <c r="C111" s="158"/>
      <c r="D111" s="144" t="s">
        <v>26</v>
      </c>
      <c r="E111" s="145">
        <v>0</v>
      </c>
      <c r="F111" s="145">
        <v>0</v>
      </c>
      <c r="G111" s="145">
        <v>0</v>
      </c>
      <c r="H111" s="145">
        <v>0</v>
      </c>
      <c r="I111" s="145">
        <v>0</v>
      </c>
    </row>
    <row r="112" spans="1:9" s="122" customFormat="1" x14ac:dyDescent="0.25">
      <c r="A112" s="136">
        <v>4</v>
      </c>
      <c r="B112" s="139"/>
      <c r="C112" s="140"/>
      <c r="D112" s="138" t="s">
        <v>1</v>
      </c>
      <c r="E112" s="80">
        <v>0</v>
      </c>
      <c r="F112" s="33">
        <v>5500</v>
      </c>
      <c r="G112" s="33">
        <v>0</v>
      </c>
      <c r="H112" s="33">
        <v>0</v>
      </c>
      <c r="I112" s="33">
        <v>0</v>
      </c>
    </row>
    <row r="113" spans="1:9" s="129" customFormat="1" x14ac:dyDescent="0.25">
      <c r="A113" s="141">
        <v>41</v>
      </c>
      <c r="B113" s="152"/>
      <c r="C113" s="153"/>
      <c r="D113" s="144" t="s">
        <v>96</v>
      </c>
      <c r="E113" s="155">
        <v>0</v>
      </c>
      <c r="F113" s="145"/>
      <c r="G113" s="155">
        <v>0</v>
      </c>
      <c r="H113" s="155">
        <v>0</v>
      </c>
      <c r="I113" s="155">
        <v>0</v>
      </c>
    </row>
    <row r="114" spans="1:9" s="129" customFormat="1" x14ac:dyDescent="0.25">
      <c r="A114" s="141">
        <v>42</v>
      </c>
      <c r="B114" s="152"/>
      <c r="C114" s="153"/>
      <c r="D114" s="144" t="s">
        <v>36</v>
      </c>
      <c r="E114" s="155">
        <v>0</v>
      </c>
      <c r="F114" s="145">
        <v>5500</v>
      </c>
      <c r="G114" s="155">
        <v>0</v>
      </c>
      <c r="H114" s="155">
        <v>0</v>
      </c>
      <c r="I114" s="155">
        <v>0</v>
      </c>
    </row>
    <row r="115" spans="1:9" s="45" customFormat="1" x14ac:dyDescent="0.25">
      <c r="A115" s="43"/>
      <c r="B115" s="46"/>
      <c r="C115" s="47"/>
      <c r="D115" s="44"/>
      <c r="E115" s="48"/>
      <c r="F115" s="48"/>
      <c r="G115" s="48"/>
      <c r="H115" s="48"/>
      <c r="I115" s="48"/>
    </row>
    <row r="116" spans="1:9" s="17" customFormat="1" hidden="1" x14ac:dyDescent="0.25">
      <c r="A116" s="38"/>
      <c r="B116" s="39">
        <v>321</v>
      </c>
      <c r="C116" s="40"/>
      <c r="D116" s="29" t="s">
        <v>50</v>
      </c>
      <c r="E116" s="19">
        <f>SUM(E117:E120)</f>
        <v>0</v>
      </c>
      <c r="F116" s="19"/>
      <c r="G116" s="19"/>
      <c r="H116" s="19"/>
      <c r="I116" s="19"/>
    </row>
    <row r="117" spans="1:9" hidden="1" x14ac:dyDescent="0.25">
      <c r="A117" s="27"/>
      <c r="B117" s="28"/>
      <c r="C117" s="49">
        <v>3211</v>
      </c>
      <c r="D117" s="50" t="s">
        <v>51</v>
      </c>
      <c r="E117" s="51"/>
      <c r="F117" s="52"/>
      <c r="G117" s="52"/>
      <c r="H117" s="52"/>
      <c r="I117" s="52"/>
    </row>
    <row r="118" spans="1:9" hidden="1" x14ac:dyDescent="0.25">
      <c r="A118" s="27"/>
      <c r="B118" s="28"/>
      <c r="C118" s="49">
        <v>3212</v>
      </c>
      <c r="D118" s="50" t="s">
        <v>52</v>
      </c>
      <c r="E118" s="51"/>
      <c r="F118" s="52"/>
      <c r="G118" s="52"/>
      <c r="H118" s="52"/>
      <c r="I118" s="52"/>
    </row>
    <row r="119" spans="1:9" hidden="1" x14ac:dyDescent="0.25">
      <c r="A119" s="27"/>
      <c r="B119" s="28"/>
      <c r="C119" s="49">
        <v>3213</v>
      </c>
      <c r="D119" s="50" t="s">
        <v>53</v>
      </c>
      <c r="E119" s="51"/>
      <c r="F119" s="52"/>
      <c r="G119" s="52"/>
      <c r="H119" s="52"/>
      <c r="I119" s="52"/>
    </row>
    <row r="120" spans="1:9" hidden="1" x14ac:dyDescent="0.25">
      <c r="A120" s="27"/>
      <c r="B120" s="28"/>
      <c r="C120" s="49">
        <v>3214</v>
      </c>
      <c r="D120" s="50" t="s">
        <v>54</v>
      </c>
      <c r="E120" s="51"/>
      <c r="F120" s="52"/>
      <c r="G120" s="52"/>
      <c r="H120" s="52"/>
      <c r="I120" s="52"/>
    </row>
    <row r="121" spans="1:9" s="17" customFormat="1" hidden="1" x14ac:dyDescent="0.25">
      <c r="A121" s="38"/>
      <c r="B121" s="39">
        <v>322</v>
      </c>
      <c r="C121" s="40"/>
      <c r="D121" s="29" t="s">
        <v>55</v>
      </c>
      <c r="E121" s="19">
        <f>SUM(E122:E127)</f>
        <v>20108.07</v>
      </c>
      <c r="F121" s="19"/>
      <c r="G121" s="19"/>
      <c r="H121" s="19"/>
      <c r="I121" s="19"/>
    </row>
    <row r="122" spans="1:9" hidden="1" x14ac:dyDescent="0.25">
      <c r="A122" s="27"/>
      <c r="B122" s="28"/>
      <c r="C122" s="49">
        <v>3221</v>
      </c>
      <c r="D122" s="50" t="s">
        <v>56</v>
      </c>
      <c r="E122" s="51">
        <v>3698.48</v>
      </c>
      <c r="F122" s="52"/>
      <c r="G122" s="52"/>
      <c r="H122" s="52"/>
      <c r="I122" s="52"/>
    </row>
    <row r="123" spans="1:9" hidden="1" x14ac:dyDescent="0.25">
      <c r="A123" s="27"/>
      <c r="B123" s="28"/>
      <c r="C123" s="49">
        <v>3222</v>
      </c>
      <c r="D123" s="50" t="s">
        <v>57</v>
      </c>
      <c r="E123" s="51">
        <v>3591.56</v>
      </c>
      <c r="F123" s="52"/>
      <c r="G123" s="52"/>
      <c r="H123" s="52"/>
      <c r="I123" s="52"/>
    </row>
    <row r="124" spans="1:9" hidden="1" x14ac:dyDescent="0.25">
      <c r="A124" s="27"/>
      <c r="B124" s="28"/>
      <c r="C124" s="49">
        <v>3223</v>
      </c>
      <c r="D124" s="50" t="s">
        <v>58</v>
      </c>
      <c r="E124" s="51">
        <v>3701.6</v>
      </c>
      <c r="F124" s="52"/>
      <c r="G124" s="52"/>
      <c r="H124" s="52"/>
      <c r="I124" s="52"/>
    </row>
    <row r="125" spans="1:9" hidden="1" x14ac:dyDescent="0.25">
      <c r="A125" s="27"/>
      <c r="B125" s="28"/>
      <c r="C125" s="49">
        <v>3224</v>
      </c>
      <c r="D125" s="50" t="s">
        <v>59</v>
      </c>
      <c r="E125" s="51">
        <v>174.42</v>
      </c>
      <c r="F125" s="52"/>
      <c r="G125" s="52"/>
      <c r="H125" s="52"/>
      <c r="I125" s="52"/>
    </row>
    <row r="126" spans="1:9" hidden="1" x14ac:dyDescent="0.25">
      <c r="A126" s="27"/>
      <c r="B126" s="28"/>
      <c r="C126" s="49">
        <v>3225</v>
      </c>
      <c r="D126" s="50" t="s">
        <v>60</v>
      </c>
      <c r="E126" s="51">
        <v>8498.7199999999993</v>
      </c>
      <c r="F126" s="52"/>
      <c r="G126" s="52"/>
      <c r="H126" s="52"/>
      <c r="I126" s="52"/>
    </row>
    <row r="127" spans="1:9" ht="15.75" hidden="1" thickBot="1" x14ac:dyDescent="0.3">
      <c r="A127" s="42"/>
      <c r="B127" s="41"/>
      <c r="C127" s="53">
        <v>3227</v>
      </c>
      <c r="D127" s="54" t="s">
        <v>61</v>
      </c>
      <c r="E127" s="55">
        <v>443.29</v>
      </c>
      <c r="F127" s="56"/>
      <c r="G127" s="56"/>
      <c r="H127" s="56"/>
      <c r="I127" s="56"/>
    </row>
    <row r="128" spans="1:9" s="125" customFormat="1" x14ac:dyDescent="0.25">
      <c r="A128" s="176" t="s">
        <v>120</v>
      </c>
      <c r="B128" s="177"/>
      <c r="C128" s="178"/>
      <c r="D128" s="162" t="s">
        <v>35</v>
      </c>
      <c r="E128" s="37"/>
      <c r="F128" s="37"/>
      <c r="G128" s="37"/>
      <c r="H128" s="37"/>
      <c r="I128" s="37"/>
    </row>
    <row r="129" spans="1:9" s="122" customFormat="1" x14ac:dyDescent="0.25">
      <c r="A129" s="173">
        <v>3</v>
      </c>
      <c r="B129" s="174"/>
      <c r="C129" s="175"/>
      <c r="D129" s="138" t="s">
        <v>13</v>
      </c>
      <c r="E129" s="166">
        <f>SUM(E130+E137+E169)</f>
        <v>74680.34</v>
      </c>
      <c r="F129" s="166">
        <v>221350</v>
      </c>
      <c r="G129" s="166">
        <v>248100</v>
      </c>
      <c r="H129" s="166">
        <v>222000</v>
      </c>
      <c r="I129" s="166">
        <v>222000</v>
      </c>
    </row>
    <row r="130" spans="1:9" s="159" customFormat="1" x14ac:dyDescent="0.25">
      <c r="A130" s="141">
        <v>31</v>
      </c>
      <c r="B130" s="142"/>
      <c r="C130" s="143"/>
      <c r="D130" s="144" t="s">
        <v>15</v>
      </c>
      <c r="E130" s="145"/>
      <c r="F130" s="145">
        <v>120700</v>
      </c>
      <c r="G130" s="145">
        <v>141200</v>
      </c>
      <c r="H130" s="145">
        <v>122400</v>
      </c>
      <c r="I130" s="145">
        <v>122400</v>
      </c>
    </row>
    <row r="131" spans="1:9" s="113" customFormat="1" hidden="1" x14ac:dyDescent="0.25">
      <c r="A131" s="147"/>
      <c r="B131" s="148">
        <v>311</v>
      </c>
      <c r="C131" s="149"/>
      <c r="D131" s="150" t="s">
        <v>44</v>
      </c>
      <c r="E131" s="112">
        <f>SUM(E132)</f>
        <v>5308.91</v>
      </c>
      <c r="F131" s="112"/>
      <c r="G131" s="112"/>
      <c r="H131" s="112"/>
      <c r="I131" s="112"/>
    </row>
    <row r="132" spans="1:9" s="129" customFormat="1" hidden="1" x14ac:dyDescent="0.25">
      <c r="A132" s="151"/>
      <c r="B132" s="152"/>
      <c r="C132" s="153">
        <v>3111</v>
      </c>
      <c r="D132" s="154" t="s">
        <v>46</v>
      </c>
      <c r="E132" s="155">
        <v>5308.91</v>
      </c>
      <c r="F132" s="156"/>
      <c r="G132" s="156"/>
      <c r="H132" s="156"/>
      <c r="I132" s="156"/>
    </row>
    <row r="133" spans="1:9" s="113" customFormat="1" hidden="1" x14ac:dyDescent="0.25">
      <c r="A133" s="147"/>
      <c r="B133" s="148">
        <v>312</v>
      </c>
      <c r="C133" s="149"/>
      <c r="D133" s="150" t="s">
        <v>45</v>
      </c>
      <c r="E133" s="112">
        <f>SUM(E134)</f>
        <v>2150.11</v>
      </c>
      <c r="F133" s="112"/>
      <c r="G133" s="112"/>
      <c r="H133" s="112"/>
      <c r="I133" s="112"/>
    </row>
    <row r="134" spans="1:9" s="129" customFormat="1" hidden="1" x14ac:dyDescent="0.25">
      <c r="A134" s="151"/>
      <c r="B134" s="152"/>
      <c r="C134" s="153">
        <v>3121</v>
      </c>
      <c r="D134" s="154" t="s">
        <v>47</v>
      </c>
      <c r="E134" s="155">
        <v>2150.11</v>
      </c>
      <c r="F134" s="156"/>
      <c r="G134" s="156"/>
      <c r="H134" s="156"/>
      <c r="I134" s="156"/>
    </row>
    <row r="135" spans="1:9" s="113" customFormat="1" hidden="1" x14ac:dyDescent="0.25">
      <c r="A135" s="147"/>
      <c r="B135" s="148">
        <v>313</v>
      </c>
      <c r="C135" s="149"/>
      <c r="D135" s="150" t="s">
        <v>48</v>
      </c>
      <c r="E135" s="112">
        <f>SUM(E136)</f>
        <v>5707.89</v>
      </c>
      <c r="F135" s="112"/>
      <c r="G135" s="112"/>
      <c r="H135" s="112"/>
      <c r="I135" s="112"/>
    </row>
    <row r="136" spans="1:9" s="129" customFormat="1" hidden="1" x14ac:dyDescent="0.25">
      <c r="A136" s="151"/>
      <c r="B136" s="152"/>
      <c r="C136" s="153">
        <v>3132</v>
      </c>
      <c r="D136" s="154" t="s">
        <v>49</v>
      </c>
      <c r="E136" s="155">
        <v>5707.89</v>
      </c>
      <c r="F136" s="156"/>
      <c r="G136" s="156"/>
      <c r="H136" s="156"/>
      <c r="I136" s="156"/>
    </row>
    <row r="137" spans="1:9" s="146" customFormat="1" x14ac:dyDescent="0.25">
      <c r="A137" s="141">
        <v>32</v>
      </c>
      <c r="B137" s="157"/>
      <c r="C137" s="158"/>
      <c r="D137" s="144" t="s">
        <v>26</v>
      </c>
      <c r="E137" s="155">
        <v>74013</v>
      </c>
      <c r="F137" s="145">
        <v>99750</v>
      </c>
      <c r="G137" s="145">
        <v>106700</v>
      </c>
      <c r="H137" s="145">
        <v>98600</v>
      </c>
      <c r="I137" s="145">
        <v>98600</v>
      </c>
    </row>
    <row r="138" spans="1:9" s="113" customFormat="1" hidden="1" x14ac:dyDescent="0.25">
      <c r="A138" s="147"/>
      <c r="B138" s="148">
        <v>321</v>
      </c>
      <c r="C138" s="149"/>
      <c r="D138" s="150" t="s">
        <v>50</v>
      </c>
      <c r="E138" s="112">
        <f>SUM(E139:E142)</f>
        <v>2270.38</v>
      </c>
      <c r="F138" s="112"/>
      <c r="G138" s="112"/>
      <c r="H138" s="112"/>
      <c r="I138" s="112"/>
    </row>
    <row r="139" spans="1:9" s="129" customFormat="1" hidden="1" x14ac:dyDescent="0.25">
      <c r="A139" s="151"/>
      <c r="B139" s="152"/>
      <c r="C139" s="153">
        <v>3211</v>
      </c>
      <c r="D139" s="154" t="s">
        <v>51</v>
      </c>
      <c r="E139" s="155">
        <v>0</v>
      </c>
      <c r="F139" s="156"/>
      <c r="G139" s="156"/>
      <c r="H139" s="156"/>
      <c r="I139" s="156"/>
    </row>
    <row r="140" spans="1:9" s="129" customFormat="1" hidden="1" x14ac:dyDescent="0.25">
      <c r="A140" s="151"/>
      <c r="B140" s="152"/>
      <c r="C140" s="153">
        <v>3212</v>
      </c>
      <c r="D140" s="154" t="s">
        <v>52</v>
      </c>
      <c r="E140" s="155">
        <v>2143.5</v>
      </c>
      <c r="F140" s="156"/>
      <c r="G140" s="156"/>
      <c r="H140" s="156"/>
      <c r="I140" s="156"/>
    </row>
    <row r="141" spans="1:9" s="129" customFormat="1" hidden="1" x14ac:dyDescent="0.25">
      <c r="A141" s="151"/>
      <c r="B141" s="152"/>
      <c r="C141" s="153">
        <v>3213</v>
      </c>
      <c r="D141" s="154" t="s">
        <v>53</v>
      </c>
      <c r="E141" s="155">
        <v>0</v>
      </c>
      <c r="F141" s="156"/>
      <c r="G141" s="156"/>
      <c r="H141" s="156"/>
      <c r="I141" s="156"/>
    </row>
    <row r="142" spans="1:9" s="129" customFormat="1" hidden="1" x14ac:dyDescent="0.25">
      <c r="A142" s="151"/>
      <c r="B142" s="152"/>
      <c r="C142" s="153">
        <v>3214</v>
      </c>
      <c r="D142" s="154" t="s">
        <v>54</v>
      </c>
      <c r="E142" s="155">
        <v>126.88</v>
      </c>
      <c r="F142" s="156"/>
      <c r="G142" s="156"/>
      <c r="H142" s="156"/>
      <c r="I142" s="156"/>
    </row>
    <row r="143" spans="1:9" s="113" customFormat="1" hidden="1" x14ac:dyDescent="0.25">
      <c r="A143" s="147"/>
      <c r="B143" s="148">
        <v>322</v>
      </c>
      <c r="C143" s="149"/>
      <c r="D143" s="150" t="s">
        <v>55</v>
      </c>
      <c r="E143" s="112">
        <f>SUM(E144:E149)</f>
        <v>0</v>
      </c>
      <c r="F143" s="112"/>
      <c r="G143" s="112"/>
      <c r="H143" s="112"/>
      <c r="I143" s="112"/>
    </row>
    <row r="144" spans="1:9" s="129" customFormat="1" hidden="1" x14ac:dyDescent="0.25">
      <c r="A144" s="151"/>
      <c r="B144" s="152"/>
      <c r="C144" s="153">
        <v>3221</v>
      </c>
      <c r="D144" s="154" t="s">
        <v>56</v>
      </c>
      <c r="E144" s="155"/>
      <c r="F144" s="156"/>
      <c r="G144" s="156"/>
      <c r="H144" s="156"/>
      <c r="I144" s="156"/>
    </row>
    <row r="145" spans="1:9" s="129" customFormat="1" hidden="1" x14ac:dyDescent="0.25">
      <c r="A145" s="151"/>
      <c r="B145" s="152"/>
      <c r="C145" s="153">
        <v>3222</v>
      </c>
      <c r="D145" s="154" t="s">
        <v>57</v>
      </c>
      <c r="E145" s="155"/>
      <c r="F145" s="156"/>
      <c r="G145" s="156"/>
      <c r="H145" s="156"/>
      <c r="I145" s="156"/>
    </row>
    <row r="146" spans="1:9" s="129" customFormat="1" hidden="1" x14ac:dyDescent="0.25">
      <c r="A146" s="151"/>
      <c r="B146" s="152"/>
      <c r="C146" s="153">
        <v>3223</v>
      </c>
      <c r="D146" s="154" t="s">
        <v>58</v>
      </c>
      <c r="E146" s="155"/>
      <c r="F146" s="156"/>
      <c r="G146" s="156"/>
      <c r="H146" s="156"/>
      <c r="I146" s="156"/>
    </row>
    <row r="147" spans="1:9" s="129" customFormat="1" hidden="1" x14ac:dyDescent="0.25">
      <c r="A147" s="151"/>
      <c r="B147" s="152"/>
      <c r="C147" s="153">
        <v>3224</v>
      </c>
      <c r="D147" s="154" t="s">
        <v>59</v>
      </c>
      <c r="E147" s="155"/>
      <c r="F147" s="156"/>
      <c r="G147" s="156"/>
      <c r="H147" s="156"/>
      <c r="I147" s="156"/>
    </row>
    <row r="148" spans="1:9" s="129" customFormat="1" hidden="1" x14ac:dyDescent="0.25">
      <c r="A148" s="151"/>
      <c r="B148" s="152"/>
      <c r="C148" s="153">
        <v>3225</v>
      </c>
      <c r="D148" s="154" t="s">
        <v>60</v>
      </c>
      <c r="E148" s="155"/>
      <c r="F148" s="156"/>
      <c r="G148" s="156"/>
      <c r="H148" s="156"/>
      <c r="I148" s="156"/>
    </row>
    <row r="149" spans="1:9" s="129" customFormat="1" hidden="1" x14ac:dyDescent="0.25">
      <c r="A149" s="151"/>
      <c r="B149" s="152"/>
      <c r="C149" s="153">
        <v>3227</v>
      </c>
      <c r="D149" s="154" t="s">
        <v>61</v>
      </c>
      <c r="E149" s="155"/>
      <c r="F149" s="156"/>
      <c r="G149" s="156"/>
      <c r="H149" s="156"/>
      <c r="I149" s="156"/>
    </row>
    <row r="150" spans="1:9" s="113" customFormat="1" hidden="1" x14ac:dyDescent="0.25">
      <c r="A150" s="147"/>
      <c r="B150" s="148">
        <v>323</v>
      </c>
      <c r="C150" s="149"/>
      <c r="D150" s="150" t="s">
        <v>62</v>
      </c>
      <c r="E150" s="112">
        <f>SUM(E151:E159)</f>
        <v>4210.4800000000005</v>
      </c>
      <c r="F150" s="112"/>
      <c r="G150" s="112"/>
      <c r="H150" s="112"/>
      <c r="I150" s="112"/>
    </row>
    <row r="151" spans="1:9" s="129" customFormat="1" hidden="1" x14ac:dyDescent="0.25">
      <c r="A151" s="151"/>
      <c r="B151" s="152"/>
      <c r="C151" s="153">
        <v>3231</v>
      </c>
      <c r="D151" s="154" t="s">
        <v>65</v>
      </c>
      <c r="E151" s="155">
        <v>124.03</v>
      </c>
      <c r="F151" s="156"/>
      <c r="G151" s="156"/>
      <c r="H151" s="156"/>
      <c r="I151" s="156"/>
    </row>
    <row r="152" spans="1:9" s="129" customFormat="1" hidden="1" x14ac:dyDescent="0.25">
      <c r="A152" s="151"/>
      <c r="B152" s="152"/>
      <c r="C152" s="153">
        <v>3232</v>
      </c>
      <c r="D152" s="154" t="s">
        <v>66</v>
      </c>
      <c r="E152" s="155">
        <v>0</v>
      </c>
      <c r="F152" s="156"/>
      <c r="G152" s="156"/>
      <c r="H152" s="156"/>
      <c r="I152" s="156"/>
    </row>
    <row r="153" spans="1:9" s="129" customFormat="1" hidden="1" x14ac:dyDescent="0.25">
      <c r="A153" s="151"/>
      <c r="B153" s="152"/>
      <c r="C153" s="153">
        <v>3233</v>
      </c>
      <c r="D153" s="154" t="s">
        <v>67</v>
      </c>
      <c r="E153" s="155">
        <v>0</v>
      </c>
      <c r="F153" s="156"/>
      <c r="G153" s="156"/>
      <c r="H153" s="156"/>
      <c r="I153" s="156"/>
    </row>
    <row r="154" spans="1:9" s="129" customFormat="1" hidden="1" x14ac:dyDescent="0.25">
      <c r="A154" s="151"/>
      <c r="B154" s="152"/>
      <c r="C154" s="153">
        <v>3234</v>
      </c>
      <c r="D154" s="154" t="s">
        <v>68</v>
      </c>
      <c r="E154" s="155">
        <v>1219.97</v>
      </c>
      <c r="F154" s="156"/>
      <c r="G154" s="156"/>
      <c r="H154" s="156"/>
      <c r="I154" s="156"/>
    </row>
    <row r="155" spans="1:9" s="129" customFormat="1" hidden="1" x14ac:dyDescent="0.25">
      <c r="A155" s="151"/>
      <c r="B155" s="152"/>
      <c r="C155" s="153">
        <v>3235</v>
      </c>
      <c r="D155" s="154" t="s">
        <v>69</v>
      </c>
      <c r="E155" s="155">
        <v>0</v>
      </c>
      <c r="F155" s="156"/>
      <c r="G155" s="156"/>
      <c r="H155" s="156"/>
      <c r="I155" s="156"/>
    </row>
    <row r="156" spans="1:9" s="129" customFormat="1" hidden="1" x14ac:dyDescent="0.25">
      <c r="A156" s="151"/>
      <c r="B156" s="152"/>
      <c r="C156" s="153">
        <v>3236</v>
      </c>
      <c r="D156" s="154" t="s">
        <v>70</v>
      </c>
      <c r="E156" s="155">
        <v>834.16</v>
      </c>
      <c r="F156" s="156"/>
      <c r="G156" s="156"/>
      <c r="H156" s="156"/>
      <c r="I156" s="156"/>
    </row>
    <row r="157" spans="1:9" s="129" customFormat="1" hidden="1" x14ac:dyDescent="0.25">
      <c r="A157" s="151"/>
      <c r="B157" s="152"/>
      <c r="C157" s="153">
        <v>3237</v>
      </c>
      <c r="D157" s="154" t="s">
        <v>71</v>
      </c>
      <c r="E157" s="155">
        <v>1221.05</v>
      </c>
      <c r="F157" s="156"/>
      <c r="G157" s="156"/>
      <c r="H157" s="156"/>
      <c r="I157" s="156"/>
    </row>
    <row r="158" spans="1:9" s="129" customFormat="1" hidden="1" x14ac:dyDescent="0.25">
      <c r="A158" s="151"/>
      <c r="B158" s="152"/>
      <c r="C158" s="153">
        <v>3238</v>
      </c>
      <c r="D158" s="154" t="s">
        <v>72</v>
      </c>
      <c r="E158" s="155">
        <v>66.36</v>
      </c>
      <c r="F158" s="156"/>
      <c r="G158" s="156"/>
      <c r="H158" s="156"/>
      <c r="I158" s="156"/>
    </row>
    <row r="159" spans="1:9" s="129" customFormat="1" hidden="1" x14ac:dyDescent="0.25">
      <c r="A159" s="151"/>
      <c r="B159" s="152"/>
      <c r="C159" s="153">
        <v>3239</v>
      </c>
      <c r="D159" s="154" t="s">
        <v>88</v>
      </c>
      <c r="E159" s="155">
        <v>744.91</v>
      </c>
      <c r="F159" s="156"/>
      <c r="G159" s="156"/>
      <c r="H159" s="156"/>
      <c r="I159" s="156"/>
    </row>
    <row r="160" spans="1:9" s="113" customFormat="1" hidden="1" x14ac:dyDescent="0.25">
      <c r="A160" s="147"/>
      <c r="B160" s="148">
        <v>324</v>
      </c>
      <c r="C160" s="149"/>
      <c r="D160" s="150" t="s">
        <v>73</v>
      </c>
      <c r="E160" s="112">
        <f>SUM(E161)</f>
        <v>0</v>
      </c>
      <c r="F160" s="112"/>
      <c r="G160" s="112"/>
      <c r="H160" s="112"/>
      <c r="I160" s="112"/>
    </row>
    <row r="161" spans="1:9" s="129" customFormat="1" hidden="1" x14ac:dyDescent="0.25">
      <c r="A161" s="151"/>
      <c r="B161" s="152"/>
      <c r="C161" s="153">
        <v>3241</v>
      </c>
      <c r="D161" s="154" t="s">
        <v>73</v>
      </c>
      <c r="E161" s="155">
        <v>0</v>
      </c>
      <c r="F161" s="156"/>
      <c r="G161" s="156"/>
      <c r="H161" s="156"/>
      <c r="I161" s="156"/>
    </row>
    <row r="162" spans="1:9" s="113" customFormat="1" hidden="1" x14ac:dyDescent="0.25">
      <c r="A162" s="147"/>
      <c r="B162" s="148">
        <v>329</v>
      </c>
      <c r="C162" s="149"/>
      <c r="D162" s="150" t="s">
        <v>74</v>
      </c>
      <c r="E162" s="112">
        <f>SUM(E163:E168)</f>
        <v>0</v>
      </c>
      <c r="F162" s="112"/>
      <c r="G162" s="112"/>
      <c r="H162" s="112"/>
      <c r="I162" s="112"/>
    </row>
    <row r="163" spans="1:9" s="129" customFormat="1" hidden="1" x14ac:dyDescent="0.25">
      <c r="A163" s="151"/>
      <c r="B163" s="152"/>
      <c r="C163" s="153">
        <v>3291</v>
      </c>
      <c r="D163" s="154" t="s">
        <v>75</v>
      </c>
      <c r="E163" s="155"/>
      <c r="F163" s="156"/>
      <c r="G163" s="156"/>
      <c r="H163" s="156"/>
      <c r="I163" s="156"/>
    </row>
    <row r="164" spans="1:9" s="129" customFormat="1" hidden="1" x14ac:dyDescent="0.25">
      <c r="A164" s="151"/>
      <c r="B164" s="152"/>
      <c r="C164" s="153">
        <v>3292</v>
      </c>
      <c r="D164" s="154" t="s">
        <v>76</v>
      </c>
      <c r="E164" s="155"/>
      <c r="F164" s="156"/>
      <c r="G164" s="156"/>
      <c r="H164" s="156"/>
      <c r="I164" s="156"/>
    </row>
    <row r="165" spans="1:9" s="129" customFormat="1" hidden="1" x14ac:dyDescent="0.25">
      <c r="A165" s="151"/>
      <c r="B165" s="152"/>
      <c r="C165" s="153">
        <v>3293</v>
      </c>
      <c r="D165" s="154" t="s">
        <v>77</v>
      </c>
      <c r="E165" s="155"/>
      <c r="F165" s="156"/>
      <c r="G165" s="156"/>
      <c r="H165" s="156"/>
      <c r="I165" s="156"/>
    </row>
    <row r="166" spans="1:9" s="129" customFormat="1" hidden="1" x14ac:dyDescent="0.25">
      <c r="A166" s="151"/>
      <c r="B166" s="152"/>
      <c r="C166" s="153">
        <v>3294</v>
      </c>
      <c r="D166" s="154" t="s">
        <v>78</v>
      </c>
      <c r="E166" s="155"/>
      <c r="F166" s="156"/>
      <c r="G166" s="156"/>
      <c r="H166" s="156"/>
      <c r="I166" s="156"/>
    </row>
    <row r="167" spans="1:9" s="129" customFormat="1" hidden="1" x14ac:dyDescent="0.25">
      <c r="A167" s="151"/>
      <c r="B167" s="152"/>
      <c r="C167" s="153">
        <v>3295</v>
      </c>
      <c r="D167" s="154" t="s">
        <v>79</v>
      </c>
      <c r="E167" s="155"/>
      <c r="F167" s="156"/>
      <c r="G167" s="156"/>
      <c r="H167" s="156"/>
      <c r="I167" s="156"/>
    </row>
    <row r="168" spans="1:9" s="129" customFormat="1" hidden="1" x14ac:dyDescent="0.25">
      <c r="A168" s="151"/>
      <c r="B168" s="152"/>
      <c r="C168" s="153">
        <v>3299</v>
      </c>
      <c r="D168" s="154" t="s">
        <v>74</v>
      </c>
      <c r="E168" s="155"/>
      <c r="F168" s="155"/>
      <c r="G168" s="155"/>
      <c r="H168" s="155"/>
      <c r="I168" s="155"/>
    </row>
    <row r="169" spans="1:9" s="146" customFormat="1" x14ac:dyDescent="0.25">
      <c r="A169" s="141">
        <v>34</v>
      </c>
      <c r="B169" s="157"/>
      <c r="C169" s="158"/>
      <c r="D169" s="144" t="s">
        <v>42</v>
      </c>
      <c r="E169" s="145">
        <v>667.34</v>
      </c>
      <c r="F169" s="145">
        <v>900</v>
      </c>
      <c r="G169" s="145">
        <v>200</v>
      </c>
      <c r="H169" s="145">
        <v>1000</v>
      </c>
      <c r="I169" s="145">
        <v>1000</v>
      </c>
    </row>
    <row r="170" spans="1:9" s="17" customFormat="1" hidden="1" x14ac:dyDescent="0.25">
      <c r="A170" s="38"/>
      <c r="B170" s="39">
        <v>343</v>
      </c>
      <c r="C170" s="40"/>
      <c r="D170" s="29" t="s">
        <v>80</v>
      </c>
      <c r="E170" s="19">
        <f>SUM(E171)</f>
        <v>218.63</v>
      </c>
      <c r="F170" s="19"/>
      <c r="G170" s="19"/>
      <c r="H170" s="19"/>
      <c r="I170" s="19"/>
    </row>
    <row r="171" spans="1:9" ht="15.75" hidden="1" thickBot="1" x14ac:dyDescent="0.3">
      <c r="A171" s="42"/>
      <c r="B171" s="41"/>
      <c r="C171" s="53">
        <v>3431</v>
      </c>
      <c r="D171" s="54" t="s">
        <v>81</v>
      </c>
      <c r="E171" s="55">
        <v>218.63</v>
      </c>
      <c r="F171" s="56"/>
      <c r="G171" s="56"/>
      <c r="H171" s="56"/>
      <c r="I171" s="56"/>
    </row>
    <row r="172" spans="1:9" s="30" customFormat="1" x14ac:dyDescent="0.25">
      <c r="A172" s="167"/>
      <c r="B172" s="168"/>
      <c r="C172" s="169"/>
      <c r="D172" s="170"/>
      <c r="E172" s="171"/>
      <c r="F172" s="171"/>
      <c r="G172" s="171"/>
      <c r="H172" s="171"/>
      <c r="I172" s="171"/>
    </row>
    <row r="173" spans="1:9" s="122" customFormat="1" x14ac:dyDescent="0.25">
      <c r="A173" s="136">
        <v>4</v>
      </c>
      <c r="B173" s="137"/>
      <c r="C173" s="138"/>
      <c r="D173" s="138" t="s">
        <v>1</v>
      </c>
      <c r="E173" s="121">
        <v>34298.1</v>
      </c>
      <c r="F173" s="121">
        <v>5500</v>
      </c>
      <c r="G173" s="121">
        <v>0</v>
      </c>
      <c r="H173" s="121">
        <v>1000</v>
      </c>
      <c r="I173" s="121">
        <v>1000</v>
      </c>
    </row>
    <row r="174" spans="1:9" s="129" customFormat="1" x14ac:dyDescent="0.25">
      <c r="A174" s="141">
        <v>42</v>
      </c>
      <c r="B174" s="160"/>
      <c r="C174" s="161"/>
      <c r="D174" s="144" t="s">
        <v>36</v>
      </c>
      <c r="E174" s="116">
        <v>34298.1</v>
      </c>
      <c r="F174" s="145">
        <v>5500</v>
      </c>
      <c r="G174" s="145">
        <v>0</v>
      </c>
      <c r="H174" s="145">
        <v>1000</v>
      </c>
      <c r="I174" s="145">
        <v>1000</v>
      </c>
    </row>
    <row r="175" spans="1:9" s="30" customFormat="1" x14ac:dyDescent="0.25">
      <c r="A175" s="163"/>
      <c r="B175" s="164"/>
      <c r="C175" s="165"/>
      <c r="D175" s="44"/>
      <c r="E175" s="82"/>
      <c r="F175" s="48"/>
      <c r="G175" s="48"/>
      <c r="H175" s="48"/>
      <c r="I175" s="48"/>
    </row>
    <row r="176" spans="1:9" s="17" customFormat="1" hidden="1" x14ac:dyDescent="0.25">
      <c r="A176" s="38"/>
      <c r="B176" s="39">
        <v>313</v>
      </c>
      <c r="C176" s="40"/>
      <c r="D176" s="29" t="s">
        <v>48</v>
      </c>
      <c r="E176" s="19">
        <f>SUM(E177)</f>
        <v>0</v>
      </c>
      <c r="F176" s="19">
        <f t="shared" ref="F176:I176" si="2">SUM(F177)</f>
        <v>929.06</v>
      </c>
      <c r="G176" s="19">
        <f t="shared" si="2"/>
        <v>100</v>
      </c>
      <c r="H176" s="19">
        <f t="shared" si="2"/>
        <v>100</v>
      </c>
      <c r="I176" s="19">
        <f t="shared" si="2"/>
        <v>100</v>
      </c>
    </row>
    <row r="177" spans="1:9" ht="15.75" hidden="1" thickBot="1" x14ac:dyDescent="0.3">
      <c r="A177" s="42"/>
      <c r="B177" s="41"/>
      <c r="C177" s="53">
        <v>3132</v>
      </c>
      <c r="D177" s="54" t="s">
        <v>49</v>
      </c>
      <c r="E177" s="55"/>
      <c r="F177" s="56">
        <v>929.06</v>
      </c>
      <c r="G177" s="56">
        <v>100</v>
      </c>
      <c r="H177" s="56">
        <v>100</v>
      </c>
      <c r="I177" s="57">
        <v>100</v>
      </c>
    </row>
    <row r="178" spans="1:9" s="30" customFormat="1" ht="0.75" customHeight="1" thickBot="1" x14ac:dyDescent="0.3">
      <c r="A178" s="95"/>
      <c r="B178" s="95"/>
      <c r="C178" s="95"/>
      <c r="D178" s="96"/>
      <c r="E178" s="97"/>
      <c r="F178" s="97"/>
      <c r="G178" s="97"/>
      <c r="H178" s="97"/>
      <c r="I178" s="98"/>
    </row>
    <row r="179" spans="1:9" s="99" customFormat="1" hidden="1" x14ac:dyDescent="0.25">
      <c r="A179" s="100"/>
      <c r="B179" s="101">
        <v>422</v>
      </c>
      <c r="C179" s="102"/>
      <c r="D179" s="103" t="s">
        <v>84</v>
      </c>
      <c r="E179" s="104">
        <f>SUM(E180:E180)</f>
        <v>0</v>
      </c>
      <c r="F179" s="104">
        <f>SUM(F180:F180)</f>
        <v>0</v>
      </c>
      <c r="G179" s="104">
        <f>SUM(G180:G180)</f>
        <v>0</v>
      </c>
      <c r="H179" s="104">
        <f>SUM(H180:H180)</f>
        <v>0</v>
      </c>
      <c r="I179" s="104">
        <f>SUM(I180:I180)</f>
        <v>0</v>
      </c>
    </row>
    <row r="180" spans="1:9" s="30" customFormat="1" ht="27" hidden="1" thickBot="1" x14ac:dyDescent="0.3">
      <c r="A180" s="105"/>
      <c r="B180" s="106"/>
      <c r="C180" s="107">
        <v>4227</v>
      </c>
      <c r="D180" s="108" t="s">
        <v>85</v>
      </c>
      <c r="E180" s="109"/>
      <c r="F180" s="109"/>
      <c r="G180" s="109"/>
      <c r="H180" s="109"/>
      <c r="I180" s="109"/>
    </row>
    <row r="181" spans="1:9" s="30" customFormat="1" x14ac:dyDescent="0.25"/>
    <row r="182" spans="1:9" x14ac:dyDescent="0.25">
      <c r="F182" s="179" t="s">
        <v>92</v>
      </c>
      <c r="G182" s="179"/>
      <c r="H182" s="179"/>
    </row>
    <row r="183" spans="1:9" x14ac:dyDescent="0.25">
      <c r="F183" s="172" t="s">
        <v>119</v>
      </c>
      <c r="G183" s="172"/>
      <c r="H183" s="172"/>
    </row>
    <row r="184" spans="1:9" x14ac:dyDescent="0.25">
      <c r="I184" t="s">
        <v>99</v>
      </c>
    </row>
  </sheetData>
  <mergeCells count="40">
    <mergeCell ref="A7:I7"/>
    <mergeCell ref="D82:I82"/>
    <mergeCell ref="A89:I89"/>
    <mergeCell ref="A41:I41"/>
    <mergeCell ref="A42:I42"/>
    <mergeCell ref="A60:I60"/>
    <mergeCell ref="A22:D22"/>
    <mergeCell ref="A12:I12"/>
    <mergeCell ref="A28:I28"/>
    <mergeCell ref="A9:I9"/>
    <mergeCell ref="A11:I11"/>
    <mergeCell ref="A14:D14"/>
    <mergeCell ref="A16:D16"/>
    <mergeCell ref="A18:D18"/>
    <mergeCell ref="G15:I15"/>
    <mergeCell ref="G17:I17"/>
    <mergeCell ref="G19:I19"/>
    <mergeCell ref="G21:I21"/>
    <mergeCell ref="G23:I23"/>
    <mergeCell ref="A24:D24"/>
    <mergeCell ref="A26:D26"/>
    <mergeCell ref="G25:I25"/>
    <mergeCell ref="A99:C99"/>
    <mergeCell ref="A100:C100"/>
    <mergeCell ref="A101:C101"/>
    <mergeCell ref="G27:I27"/>
    <mergeCell ref="A102:C102"/>
    <mergeCell ref="A30:D30"/>
    <mergeCell ref="A31:D31"/>
    <mergeCell ref="A32:D32"/>
    <mergeCell ref="A98:I98"/>
    <mergeCell ref="A34:I34"/>
    <mergeCell ref="A39:D39"/>
    <mergeCell ref="A36:D36"/>
    <mergeCell ref="A37:D37"/>
    <mergeCell ref="F183:H183"/>
    <mergeCell ref="A103:C103"/>
    <mergeCell ref="A128:C128"/>
    <mergeCell ref="A129:C129"/>
    <mergeCell ref="F182:H182"/>
  </mergeCells>
  <printOptions horizontalCentered="1"/>
  <pageMargins left="0.51181102362204722" right="0.31496062992125984" top="0.35433070866141736" bottom="0.15748031496062992" header="0.31496062992125984" footer="0.31496062992125984"/>
  <pageSetup paperSize="9" scale="85" orientation="landscape" r:id="rId1"/>
  <rowBreaks count="3" manualBreakCount="3">
    <brk id="39" max="8" man="1"/>
    <brk id="81" max="8" man="1"/>
    <brk id="17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8B077-74CB-4E44-AB7F-9A9A95D5B93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SAŽETAK, OPĆI I POSEBNI DIO</vt:lpstr>
      <vt:lpstr>List1</vt:lpstr>
      <vt:lpstr>'SAŽETAK, OPĆI I 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Dječji vrtić Belajske Poljice</cp:lastModifiedBy>
  <cp:lastPrinted>2025-01-14T09:08:14Z</cp:lastPrinted>
  <dcterms:created xsi:type="dcterms:W3CDTF">2022-08-12T12:51:27Z</dcterms:created>
  <dcterms:modified xsi:type="dcterms:W3CDTF">2026-02-12T11:36:10Z</dcterms:modified>
</cp:coreProperties>
</file>